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firstSheet="2" activeTab="2"/>
  </bookViews>
  <sheets>
    <sheet name="lista_zbiorcza_kluby" sheetId="8" state="hidden" r:id="rId1"/>
    <sheet name="lista_zbiorcza_konkurencje" sheetId="1" state="hidden" r:id="rId2"/>
    <sheet name="wyniki" sheetId="9" r:id="rId3"/>
    <sheet name="wykaz_konkurencji" sheetId="6" state="hidden" r:id="rId4"/>
    <sheet name="licencje" sheetId="7" state="hidden" r:id="rId5"/>
  </sheets>
  <definedNames>
    <definedName name="_xlnm._FilterDatabase" localSheetId="4" hidden="1">licencje!$A$4:$K$1000</definedName>
    <definedName name="_xlnm._FilterDatabase" localSheetId="2" hidden="1">wyniki!$B$3:$S$400</definedName>
    <definedName name="_xlnm.Print_Area" localSheetId="0">lista_zbiorcza_kluby!$A$1:$M$406</definedName>
    <definedName name="_xlnm.Print_Area" localSheetId="1">lista_zbiorcza_konkurencje!$A$1:$K$396,lista_zbiorcza_konkurencje!$A$398:$K$406</definedName>
  </definedNames>
  <calcPr calcId="145621"/>
</workbook>
</file>

<file path=xl/calcChain.xml><?xml version="1.0" encoding="utf-8"?>
<calcChain xmlns="http://schemas.openxmlformats.org/spreadsheetml/2006/main">
  <c r="X12" i="9" l="1"/>
  <c r="X17" i="9"/>
  <c r="X18" i="9"/>
  <c r="X10" i="9"/>
  <c r="X19" i="9"/>
  <c r="X6" i="9"/>
  <c r="X5" i="9"/>
  <c r="X7" i="9"/>
  <c r="X9" i="9"/>
  <c r="X15" i="9"/>
  <c r="X13" i="9"/>
  <c r="X16" i="9"/>
  <c r="X21" i="9"/>
  <c r="X11" i="9"/>
  <c r="X20" i="9"/>
  <c r="X4" i="9"/>
  <c r="X8" i="9"/>
  <c r="X14" i="9"/>
  <c r="W12" i="9"/>
  <c r="W17" i="9"/>
  <c r="W18" i="9"/>
  <c r="W10" i="9"/>
  <c r="W19" i="9"/>
  <c r="W6" i="9"/>
  <c r="W5" i="9"/>
  <c r="W7" i="9"/>
  <c r="W9" i="9"/>
  <c r="W15" i="9"/>
  <c r="W13" i="9"/>
  <c r="W16" i="9"/>
  <c r="W21" i="9"/>
  <c r="W11" i="9"/>
  <c r="W20" i="9"/>
  <c r="W4" i="9"/>
  <c r="W8" i="9"/>
  <c r="W14" i="9"/>
  <c r="V12" i="9"/>
  <c r="V17" i="9"/>
  <c r="V18" i="9"/>
  <c r="V10" i="9"/>
  <c r="V19" i="9"/>
  <c r="V6" i="9"/>
  <c r="V5" i="9"/>
  <c r="V7" i="9"/>
  <c r="V9" i="9"/>
  <c r="V15" i="9"/>
  <c r="V13" i="9"/>
  <c r="V16" i="9"/>
  <c r="V21" i="9"/>
  <c r="V11" i="9"/>
  <c r="V20" i="9"/>
  <c r="V4" i="9"/>
  <c r="V8" i="9"/>
  <c r="V14" i="9"/>
  <c r="N384" i="9" l="1"/>
  <c r="N294" i="9"/>
  <c r="N298" i="9"/>
  <c r="N272" i="9"/>
  <c r="W22" i="9" l="1"/>
  <c r="X22" i="9"/>
  <c r="V22" i="9"/>
  <c r="P398" i="9"/>
  <c r="P395" i="9"/>
  <c r="P390" i="9"/>
  <c r="P387" i="9"/>
  <c r="P383" i="9"/>
  <c r="P380" i="9"/>
  <c r="P377" i="9"/>
  <c r="P369" i="9"/>
  <c r="P366" i="9"/>
  <c r="P361" i="9"/>
  <c r="P358" i="9"/>
  <c r="P355" i="9"/>
  <c r="P349" i="9"/>
  <c r="P341" i="9"/>
  <c r="P331" i="9"/>
  <c r="P323" i="9"/>
  <c r="P314" i="9"/>
  <c r="P312" i="9"/>
  <c r="P300" i="9"/>
  <c r="P297" i="9"/>
  <c r="P292" i="9"/>
  <c r="P290" i="9"/>
  <c r="P283" i="9"/>
  <c r="P278" i="9"/>
  <c r="P275" i="9"/>
  <c r="P273" i="9"/>
  <c r="P264" i="9"/>
  <c r="P258" i="9"/>
  <c r="P256" i="9"/>
  <c r="P252" i="9"/>
  <c r="P246" i="9"/>
  <c r="P243" i="9"/>
  <c r="P239" i="9"/>
  <c r="P229" i="9"/>
  <c r="P226" i="9"/>
  <c r="P220" i="9"/>
  <c r="P216" i="9"/>
  <c r="P213" i="9"/>
  <c r="P209" i="9"/>
  <c r="P205" i="9"/>
  <c r="P199" i="9"/>
  <c r="P194" i="9"/>
  <c r="P190" i="9"/>
  <c r="P187" i="9"/>
  <c r="P184" i="9"/>
  <c r="P179" i="9"/>
  <c r="P176" i="9"/>
  <c r="P171" i="9"/>
  <c r="P168" i="9"/>
  <c r="P166" i="9"/>
  <c r="P162" i="9"/>
  <c r="P157" i="9"/>
  <c r="P149" i="9"/>
  <c r="P146" i="9"/>
  <c r="P143" i="9"/>
  <c r="P141" i="9"/>
  <c r="P138" i="9"/>
  <c r="P132" i="9"/>
  <c r="P124" i="9"/>
  <c r="P120" i="9"/>
  <c r="P116" i="9"/>
  <c r="P110" i="9"/>
  <c r="P104" i="9"/>
  <c r="P98" i="9"/>
  <c r="P95" i="9"/>
  <c r="P91" i="9"/>
  <c r="P86" i="9"/>
  <c r="P80" i="9"/>
  <c r="P74" i="9"/>
  <c r="P56" i="9"/>
  <c r="P52" i="9"/>
  <c r="P48" i="9"/>
  <c r="P43" i="9"/>
  <c r="P35" i="9"/>
  <c r="P32" i="9"/>
  <c r="P29" i="9"/>
  <c r="P21" i="9"/>
  <c r="P10" i="9"/>
  <c r="P4" i="9"/>
  <c r="N400" i="9" l="1"/>
  <c r="N399" i="9"/>
  <c r="F399" i="9"/>
  <c r="N398" i="9"/>
  <c r="F398" i="9"/>
  <c r="N397" i="9"/>
  <c r="F397" i="9"/>
  <c r="N396" i="9"/>
  <c r="F396" i="9"/>
  <c r="N395" i="9"/>
  <c r="F395" i="9"/>
  <c r="N394" i="9"/>
  <c r="N393" i="9"/>
  <c r="F393" i="9"/>
  <c r="N392" i="9"/>
  <c r="F392" i="9"/>
  <c r="N391" i="9"/>
  <c r="F391" i="9"/>
  <c r="N390" i="9"/>
  <c r="F390" i="9"/>
  <c r="N389" i="9"/>
  <c r="N388" i="9"/>
  <c r="N387" i="9"/>
  <c r="N386" i="9"/>
  <c r="N385" i="9"/>
  <c r="F385" i="9"/>
  <c r="N383" i="9"/>
  <c r="F383" i="9"/>
  <c r="N382" i="9"/>
  <c r="F382" i="9"/>
  <c r="N381" i="9"/>
  <c r="F381" i="9"/>
  <c r="N380" i="9"/>
  <c r="F380" i="9"/>
  <c r="N379" i="9"/>
  <c r="F379" i="9"/>
  <c r="N378" i="9"/>
  <c r="F378" i="9"/>
  <c r="N377" i="9"/>
  <c r="F377" i="9"/>
  <c r="N376" i="9"/>
  <c r="N375" i="9"/>
  <c r="N374" i="9"/>
  <c r="N373" i="9"/>
  <c r="N372" i="9"/>
  <c r="N371" i="9"/>
  <c r="N370" i="9"/>
  <c r="N369" i="9"/>
  <c r="N368" i="9"/>
  <c r="N367" i="9"/>
  <c r="F367" i="9"/>
  <c r="N366" i="9"/>
  <c r="F366" i="9"/>
  <c r="N365" i="9"/>
  <c r="N364" i="9"/>
  <c r="N363" i="9"/>
  <c r="N362" i="9"/>
  <c r="F362" i="9"/>
  <c r="N361" i="9"/>
  <c r="F361" i="9"/>
  <c r="N360" i="9"/>
  <c r="N359" i="9"/>
  <c r="N358" i="9"/>
  <c r="F358" i="9"/>
  <c r="N357" i="9"/>
  <c r="N356" i="9"/>
  <c r="N355" i="9"/>
  <c r="F355" i="9"/>
  <c r="N354" i="9"/>
  <c r="N353" i="9"/>
  <c r="N352" i="9"/>
  <c r="N351" i="9"/>
  <c r="N350" i="9"/>
  <c r="N349" i="9"/>
  <c r="N348" i="9"/>
  <c r="N347" i="9"/>
  <c r="N346" i="9"/>
  <c r="N345" i="9"/>
  <c r="N344" i="9"/>
  <c r="N343" i="9"/>
  <c r="N342" i="9"/>
  <c r="N341" i="9"/>
  <c r="N340" i="9"/>
  <c r="N339" i="9"/>
  <c r="N338" i="9"/>
  <c r="N337" i="9"/>
  <c r="N336" i="9"/>
  <c r="N335" i="9"/>
  <c r="N334" i="9"/>
  <c r="N333" i="9"/>
  <c r="N332" i="9"/>
  <c r="N331" i="9"/>
  <c r="N330" i="9"/>
  <c r="N329" i="9"/>
  <c r="N328" i="9"/>
  <c r="N327" i="9"/>
  <c r="N326" i="9"/>
  <c r="N325" i="9"/>
  <c r="N324" i="9"/>
  <c r="N323" i="9"/>
  <c r="F323" i="9"/>
  <c r="N322" i="9"/>
  <c r="N321" i="9"/>
  <c r="N320" i="9"/>
  <c r="N319" i="9"/>
  <c r="N318" i="9"/>
  <c r="N317" i="9"/>
  <c r="N316" i="9"/>
  <c r="N315" i="9"/>
  <c r="N314" i="9"/>
  <c r="F314" i="9"/>
  <c r="N313" i="9"/>
  <c r="N312" i="9"/>
  <c r="N311" i="9"/>
  <c r="N310" i="9"/>
  <c r="N309" i="9"/>
  <c r="N308" i="9"/>
  <c r="N307" i="9"/>
  <c r="N306" i="9"/>
  <c r="N305" i="9"/>
  <c r="N304" i="9"/>
  <c r="N303" i="9"/>
  <c r="N302" i="9"/>
  <c r="N301" i="9"/>
  <c r="N300" i="9"/>
  <c r="N299" i="9"/>
  <c r="N297" i="9"/>
  <c r="N296" i="9"/>
  <c r="N295" i="9"/>
  <c r="N293" i="9"/>
  <c r="N292" i="9"/>
  <c r="N291" i="9"/>
  <c r="N290" i="9"/>
  <c r="N289" i="9"/>
  <c r="N288" i="9"/>
  <c r="N287" i="9"/>
  <c r="N286" i="9"/>
  <c r="N285" i="9"/>
  <c r="N284" i="9"/>
  <c r="F284" i="9"/>
  <c r="N283" i="9"/>
  <c r="F283" i="9"/>
  <c r="N282" i="9"/>
  <c r="N281" i="9"/>
  <c r="N280" i="9"/>
  <c r="N279" i="9"/>
  <c r="N278" i="9"/>
  <c r="F278" i="9"/>
  <c r="N277" i="9"/>
  <c r="N276" i="9"/>
  <c r="N275" i="9"/>
  <c r="N274" i="9"/>
  <c r="N273" i="9"/>
  <c r="N271" i="9"/>
  <c r="N270" i="9"/>
  <c r="N269" i="9"/>
  <c r="N268" i="9"/>
  <c r="N267" i="9"/>
  <c r="N266" i="9"/>
  <c r="N265" i="9"/>
  <c r="N264" i="9"/>
  <c r="F264" i="9"/>
  <c r="N263" i="9"/>
  <c r="N262" i="9"/>
  <c r="N261" i="9"/>
  <c r="N260" i="9"/>
  <c r="N259" i="9"/>
  <c r="F259" i="9"/>
  <c r="N258" i="9"/>
  <c r="F258" i="9"/>
  <c r="N257" i="9"/>
  <c r="N256" i="9"/>
  <c r="N255" i="9"/>
  <c r="N254" i="9"/>
  <c r="N253" i="9"/>
  <c r="F253" i="9"/>
  <c r="N252" i="9"/>
  <c r="F252" i="9"/>
  <c r="N251" i="9"/>
  <c r="N250" i="9"/>
  <c r="N249" i="9"/>
  <c r="N248" i="9"/>
  <c r="N247" i="9"/>
  <c r="N246" i="9"/>
  <c r="F246" i="9"/>
  <c r="N245" i="9"/>
  <c r="N244" i="9"/>
  <c r="N243" i="9"/>
  <c r="N242" i="9"/>
  <c r="N241" i="9"/>
  <c r="N240" i="9"/>
  <c r="N239" i="9"/>
  <c r="N238" i="9"/>
  <c r="N237" i="9"/>
  <c r="N236" i="9"/>
  <c r="N235" i="9"/>
  <c r="N234" i="9"/>
  <c r="N233" i="9"/>
  <c r="N232" i="9"/>
  <c r="N231" i="9"/>
  <c r="N230" i="9"/>
  <c r="F230" i="9"/>
  <c r="N229" i="9"/>
  <c r="F229" i="9"/>
  <c r="N228" i="9"/>
  <c r="N227" i="9"/>
  <c r="N226" i="9"/>
  <c r="N225" i="9"/>
  <c r="N224" i="9"/>
  <c r="N223" i="9"/>
  <c r="N222" i="9"/>
  <c r="N221" i="9"/>
  <c r="N220" i="9"/>
  <c r="F220" i="9"/>
  <c r="N219" i="9"/>
  <c r="N218" i="9"/>
  <c r="N217" i="9"/>
  <c r="N216" i="9"/>
  <c r="N215" i="9"/>
  <c r="N214" i="9"/>
  <c r="N213" i="9"/>
  <c r="N212" i="9"/>
  <c r="N211" i="9"/>
  <c r="N210" i="9"/>
  <c r="F210" i="9"/>
  <c r="N209" i="9"/>
  <c r="F209" i="9"/>
  <c r="N208" i="9"/>
  <c r="N207" i="9"/>
  <c r="N206" i="9"/>
  <c r="F206" i="9"/>
  <c r="N205" i="9"/>
  <c r="F205" i="9"/>
  <c r="N204" i="9"/>
  <c r="N203" i="9"/>
  <c r="N202" i="9"/>
  <c r="N201" i="9"/>
  <c r="N200" i="9"/>
  <c r="N199" i="9"/>
  <c r="F199" i="9"/>
  <c r="N198" i="9"/>
  <c r="N197" i="9"/>
  <c r="N196" i="9"/>
  <c r="N195" i="9"/>
  <c r="N194" i="9"/>
  <c r="N193" i="9"/>
  <c r="N192" i="9"/>
  <c r="N191" i="9"/>
  <c r="N190" i="9"/>
  <c r="N189" i="9"/>
  <c r="N188" i="9"/>
  <c r="N187" i="9"/>
  <c r="N186" i="9"/>
  <c r="N185" i="9"/>
  <c r="N184" i="9"/>
  <c r="F184" i="9"/>
  <c r="N183" i="9"/>
  <c r="N182" i="9"/>
  <c r="N181" i="9"/>
  <c r="N180" i="9"/>
  <c r="N179" i="9"/>
  <c r="F179" i="9"/>
  <c r="N178" i="9"/>
  <c r="N177" i="9"/>
  <c r="N176" i="9"/>
  <c r="N175" i="9"/>
  <c r="N174" i="9"/>
  <c r="N173" i="9"/>
  <c r="N172" i="9"/>
  <c r="F172" i="9"/>
  <c r="N171" i="9"/>
  <c r="F171" i="9"/>
  <c r="N170" i="9"/>
  <c r="N169" i="9"/>
  <c r="N168" i="9"/>
  <c r="N167" i="9"/>
  <c r="N166" i="9"/>
  <c r="N165" i="9"/>
  <c r="N164" i="9"/>
  <c r="N163" i="9"/>
  <c r="N162" i="9"/>
  <c r="F162" i="9"/>
  <c r="N161" i="9"/>
  <c r="N160" i="9"/>
  <c r="N159" i="9"/>
  <c r="N158" i="9"/>
  <c r="N157" i="9"/>
  <c r="N156" i="9"/>
  <c r="N155" i="9"/>
  <c r="N154" i="9"/>
  <c r="N153" i="9"/>
  <c r="F153" i="9"/>
  <c r="N152" i="9"/>
  <c r="F152" i="9"/>
  <c r="N151" i="9"/>
  <c r="F151" i="9"/>
  <c r="N150" i="9"/>
  <c r="F150" i="9"/>
  <c r="N149" i="9"/>
  <c r="F149" i="9"/>
  <c r="N148" i="9"/>
  <c r="N147" i="9"/>
  <c r="N146" i="9"/>
  <c r="F146" i="9"/>
  <c r="N145" i="9"/>
  <c r="N144" i="9"/>
  <c r="N143" i="9"/>
  <c r="F143" i="9"/>
  <c r="N142" i="9"/>
  <c r="N141" i="9"/>
  <c r="N140" i="9"/>
  <c r="N139" i="9"/>
  <c r="N138" i="9"/>
  <c r="F138" i="9"/>
  <c r="N137" i="9"/>
  <c r="N136" i="9"/>
  <c r="N135" i="9"/>
  <c r="N134" i="9"/>
  <c r="N133" i="9"/>
  <c r="N132" i="9"/>
  <c r="F132" i="9"/>
  <c r="N131" i="9"/>
  <c r="N130" i="9"/>
  <c r="N129" i="9"/>
  <c r="N128" i="9"/>
  <c r="N127" i="9"/>
  <c r="N126" i="9"/>
  <c r="F126" i="9"/>
  <c r="N125" i="9"/>
  <c r="F125" i="9"/>
  <c r="N124" i="9"/>
  <c r="F124" i="9"/>
  <c r="N123" i="9"/>
  <c r="N122" i="9"/>
  <c r="N121" i="9"/>
  <c r="F121" i="9"/>
  <c r="N120" i="9"/>
  <c r="F120" i="9"/>
  <c r="N119" i="9"/>
  <c r="N118" i="9"/>
  <c r="N117" i="9"/>
  <c r="F117" i="9"/>
  <c r="N116" i="9"/>
  <c r="F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F99" i="9"/>
  <c r="N98" i="9"/>
  <c r="F98" i="9"/>
  <c r="N97" i="9"/>
  <c r="N96" i="9"/>
  <c r="N95" i="9"/>
  <c r="N94" i="9"/>
  <c r="N93" i="9"/>
  <c r="N92" i="9"/>
  <c r="N91" i="9"/>
  <c r="N90" i="9"/>
  <c r="N89" i="9"/>
  <c r="N88" i="9"/>
  <c r="F88" i="9"/>
  <c r="N87" i="9"/>
  <c r="F87" i="9"/>
  <c r="N86" i="9"/>
  <c r="F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F54" i="9"/>
  <c r="N53" i="9"/>
  <c r="F53" i="9"/>
  <c r="N52" i="9"/>
  <c r="F52" i="9"/>
  <c r="N51" i="9"/>
  <c r="N50" i="9"/>
  <c r="N49" i="9"/>
  <c r="N48" i="9"/>
  <c r="N47" i="9"/>
  <c r="N46" i="9"/>
  <c r="N45" i="9"/>
  <c r="N44" i="9"/>
  <c r="N43" i="9"/>
  <c r="F43" i="9"/>
  <c r="N42" i="9"/>
  <c r="N41" i="9"/>
  <c r="N40" i="9"/>
  <c r="N39" i="9"/>
  <c r="N38" i="9"/>
  <c r="N37" i="9"/>
  <c r="N36" i="9"/>
  <c r="N35" i="9"/>
  <c r="N34" i="9"/>
  <c r="N33" i="9"/>
  <c r="N32" i="9"/>
  <c r="F32" i="9"/>
  <c r="N31" i="9"/>
  <c r="N30" i="9"/>
  <c r="F30" i="9"/>
  <c r="N29" i="9"/>
  <c r="F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F10" i="9"/>
  <c r="N9" i="9"/>
  <c r="N8" i="9"/>
  <c r="N7" i="9"/>
  <c r="N6" i="9"/>
  <c r="N5" i="9"/>
  <c r="N4" i="9"/>
  <c r="L2" i="9"/>
  <c r="N406" i="8" l="1"/>
  <c r="N405" i="8"/>
  <c r="N404" i="8"/>
  <c r="N403" i="8"/>
  <c r="N402" i="8"/>
  <c r="N401" i="8"/>
  <c r="N400" i="8"/>
  <c r="N399" i="8"/>
  <c r="N398" i="8"/>
  <c r="N81" i="8"/>
  <c r="N79" i="8"/>
  <c r="F79" i="8"/>
  <c r="N77" i="8"/>
  <c r="F77" i="8"/>
  <c r="N75" i="8"/>
  <c r="F75" i="8"/>
  <c r="N67" i="8"/>
  <c r="F67" i="8"/>
  <c r="N66" i="8"/>
  <c r="F66" i="8"/>
  <c r="N224" i="8"/>
  <c r="N76" i="8"/>
  <c r="F76" i="8"/>
  <c r="N65" i="8"/>
  <c r="F65" i="8"/>
  <c r="N64" i="8"/>
  <c r="F64" i="8"/>
  <c r="N63" i="8"/>
  <c r="F63" i="8"/>
  <c r="N273" i="8"/>
  <c r="N268" i="8"/>
  <c r="N154" i="8"/>
  <c r="N270" i="8"/>
  <c r="N72" i="8"/>
  <c r="F72" i="8"/>
  <c r="N68" i="8"/>
  <c r="F68" i="8"/>
  <c r="N74" i="8"/>
  <c r="F74" i="8"/>
  <c r="N73" i="8"/>
  <c r="F73" i="8"/>
  <c r="N69" i="8"/>
  <c r="F69" i="8"/>
  <c r="N78" i="8"/>
  <c r="F78" i="8"/>
  <c r="N71" i="8"/>
  <c r="F71" i="8"/>
  <c r="N70" i="8"/>
  <c r="F70" i="8"/>
  <c r="N205" i="8"/>
  <c r="N203" i="8"/>
  <c r="N200" i="8"/>
  <c r="N197" i="8"/>
  <c r="N195" i="8"/>
  <c r="N192" i="8"/>
  <c r="N189" i="8"/>
  <c r="N187" i="8"/>
  <c r="N80" i="8"/>
  <c r="N51" i="8"/>
  <c r="F51" i="8"/>
  <c r="N46" i="8"/>
  <c r="F46" i="8"/>
  <c r="N358" i="8"/>
  <c r="N265" i="8"/>
  <c r="N108" i="8"/>
  <c r="N50" i="8"/>
  <c r="F50" i="8"/>
  <c r="N48" i="8"/>
  <c r="F48" i="8"/>
  <c r="N130" i="8"/>
  <c r="N127" i="8"/>
  <c r="N49" i="8"/>
  <c r="F49" i="8"/>
  <c r="N275" i="8"/>
  <c r="N151" i="8"/>
  <c r="N47" i="8"/>
  <c r="F47" i="8"/>
  <c r="N342" i="8"/>
  <c r="N333" i="8"/>
  <c r="N286" i="8"/>
  <c r="N279" i="8"/>
  <c r="N155" i="8"/>
  <c r="N132" i="8"/>
  <c r="N262" i="8"/>
  <c r="N260" i="8"/>
  <c r="N258" i="8"/>
  <c r="N147" i="8"/>
  <c r="N113" i="8"/>
  <c r="N98" i="8"/>
  <c r="N94" i="8"/>
  <c r="N85" i="8"/>
  <c r="N347" i="8"/>
  <c r="N340" i="8"/>
  <c r="N337" i="8"/>
  <c r="N318" i="8"/>
  <c r="N263" i="8"/>
  <c r="N150" i="8"/>
  <c r="N143" i="8"/>
  <c r="N136" i="8"/>
  <c r="N122" i="8"/>
  <c r="N92" i="8"/>
  <c r="N354" i="8"/>
  <c r="N328" i="8"/>
  <c r="N326" i="8"/>
  <c r="N316" i="8"/>
  <c r="N310" i="8"/>
  <c r="N141" i="8"/>
  <c r="N100" i="8"/>
  <c r="N45" i="8"/>
  <c r="F45" i="8"/>
  <c r="N256" i="8"/>
  <c r="N254" i="8"/>
  <c r="N252" i="8"/>
  <c r="N250" i="8"/>
  <c r="N118" i="8"/>
  <c r="N106" i="8"/>
  <c r="N90" i="8"/>
  <c r="N83" i="8"/>
  <c r="N44" i="8"/>
  <c r="F44" i="8"/>
  <c r="N96" i="8"/>
  <c r="N88" i="8"/>
  <c r="N227" i="8"/>
  <c r="N226" i="8"/>
  <c r="N225" i="8"/>
  <c r="N162" i="8"/>
  <c r="N161" i="8"/>
  <c r="N160" i="8"/>
  <c r="N124" i="8"/>
  <c r="N121" i="8"/>
  <c r="N116" i="8"/>
  <c r="N114" i="8"/>
  <c r="N109" i="8"/>
  <c r="N105" i="8"/>
  <c r="N378" i="8"/>
  <c r="N228" i="8"/>
  <c r="N377" i="8"/>
  <c r="N375" i="8"/>
  <c r="N230" i="8"/>
  <c r="N123" i="8"/>
  <c r="N371" i="8"/>
  <c r="N149" i="8"/>
  <c r="N146" i="8"/>
  <c r="N115" i="8"/>
  <c r="N112" i="8"/>
  <c r="N111" i="8"/>
  <c r="N110" i="8"/>
  <c r="N14" i="8"/>
  <c r="F14" i="8"/>
  <c r="N13" i="8"/>
  <c r="F13" i="8"/>
  <c r="N381" i="8"/>
  <c r="N229" i="8"/>
  <c r="N129" i="8"/>
  <c r="N107" i="8"/>
  <c r="N12" i="8"/>
  <c r="F12" i="8"/>
  <c r="N380" i="8"/>
  <c r="N379" i="8"/>
  <c r="N119" i="8"/>
  <c r="N376" i="8"/>
  <c r="N156" i="8"/>
  <c r="N374" i="8"/>
  <c r="N373" i="8"/>
  <c r="N372" i="8"/>
  <c r="N142" i="8"/>
  <c r="N135" i="8"/>
  <c r="N125" i="8"/>
  <c r="N120" i="8"/>
  <c r="N15" i="8"/>
  <c r="F15" i="8"/>
  <c r="N370" i="8"/>
  <c r="N368" i="8"/>
  <c r="N117" i="8"/>
  <c r="N104" i="8"/>
  <c r="N17" i="8"/>
  <c r="F17" i="8"/>
  <c r="N16" i="8"/>
  <c r="F16" i="8"/>
  <c r="N330" i="8"/>
  <c r="N248" i="8"/>
  <c r="N239" i="8"/>
  <c r="N232" i="8"/>
  <c r="N62" i="8"/>
  <c r="F62" i="8"/>
  <c r="N5" i="8"/>
  <c r="F5" i="8"/>
  <c r="N396" i="8"/>
  <c r="N357" i="8"/>
  <c r="N272" i="8"/>
  <c r="N267" i="8"/>
  <c r="N153" i="8"/>
  <c r="N59" i="8"/>
  <c r="F59" i="8"/>
  <c r="N360" i="8"/>
  <c r="N302" i="8"/>
  <c r="N292" i="8"/>
  <c r="N344" i="8"/>
  <c r="N321" i="8"/>
  <c r="N305" i="8"/>
  <c r="N296" i="8"/>
  <c r="N294" i="8"/>
  <c r="N287" i="8"/>
  <c r="N284" i="8"/>
  <c r="N282" i="8"/>
  <c r="N278" i="8"/>
  <c r="N277" i="8"/>
  <c r="N269" i="8"/>
  <c r="N234" i="8"/>
  <c r="N57" i="8"/>
  <c r="F57" i="8"/>
  <c r="N28" i="8"/>
  <c r="F28" i="8"/>
  <c r="N364" i="8"/>
  <c r="N312" i="8"/>
  <c r="N307" i="8"/>
  <c r="N362" i="8"/>
  <c r="N346" i="8"/>
  <c r="N339" i="8"/>
  <c r="N336" i="8"/>
  <c r="N331" i="8"/>
  <c r="N25" i="8"/>
  <c r="F25" i="8"/>
  <c r="N353" i="8"/>
  <c r="N325" i="8"/>
  <c r="N140" i="8"/>
  <c r="N131" i="8"/>
  <c r="N329" i="8"/>
  <c r="N291" i="8"/>
  <c r="N247" i="8"/>
  <c r="N243" i="8"/>
  <c r="N231" i="8"/>
  <c r="N7" i="8"/>
  <c r="F7" i="8"/>
  <c r="N4" i="8"/>
  <c r="F4" i="8"/>
  <c r="N271" i="8"/>
  <c r="N128" i="8"/>
  <c r="N9" i="8"/>
  <c r="F9" i="8"/>
  <c r="N8" i="8"/>
  <c r="F8" i="8"/>
  <c r="N395" i="8"/>
  <c r="N356" i="8"/>
  <c r="N274" i="8"/>
  <c r="N266" i="8"/>
  <c r="N152" i="8"/>
  <c r="N58" i="8"/>
  <c r="F58" i="8"/>
  <c r="N387" i="8"/>
  <c r="N359" i="8"/>
  <c r="N301" i="8"/>
  <c r="N300" i="8"/>
  <c r="N299" i="8"/>
  <c r="N343" i="8"/>
  <c r="N319" i="8"/>
  <c r="N304" i="8"/>
  <c r="N297" i="8"/>
  <c r="N392" i="8"/>
  <c r="N283" i="8"/>
  <c r="N276" i="8"/>
  <c r="N332" i="8"/>
  <c r="N281" i="8"/>
  <c r="N56" i="8"/>
  <c r="F56" i="8"/>
  <c r="N388" i="8"/>
  <c r="N293" i="8"/>
  <c r="N289" i="8"/>
  <c r="N233" i="8"/>
  <c r="N27" i="8"/>
  <c r="F27" i="8"/>
  <c r="N363" i="8"/>
  <c r="N313" i="8"/>
  <c r="N308" i="8"/>
  <c r="N393" i="8"/>
  <c r="N361" i="8"/>
  <c r="N345" i="8"/>
  <c r="N29" i="8"/>
  <c r="F29" i="8"/>
  <c r="N10" i="8"/>
  <c r="F10" i="8"/>
  <c r="N341" i="8"/>
  <c r="N335" i="8"/>
  <c r="N327" i="8"/>
  <c r="N352" i="8"/>
  <c r="N323" i="8"/>
  <c r="N391" i="8"/>
  <c r="N320" i="8"/>
  <c r="N241" i="8"/>
  <c r="N54" i="8"/>
  <c r="F54" i="8"/>
  <c r="N394" i="8"/>
  <c r="N390" i="8"/>
  <c r="N385" i="8"/>
  <c r="N315" i="8"/>
  <c r="N311" i="8"/>
  <c r="N389" i="8"/>
  <c r="N338" i="8"/>
  <c r="N334" i="8"/>
  <c r="N30" i="8"/>
  <c r="F30" i="8"/>
  <c r="N24" i="8"/>
  <c r="F24" i="8"/>
  <c r="N22" i="8"/>
  <c r="F22" i="8"/>
  <c r="N18" i="8"/>
  <c r="F18" i="8"/>
  <c r="N11" i="8"/>
  <c r="F11" i="8"/>
  <c r="N324" i="8"/>
  <c r="N236" i="8"/>
  <c r="N55" i="8"/>
  <c r="F55" i="8"/>
  <c r="N139" i="8"/>
  <c r="N134" i="8"/>
  <c r="N23" i="8"/>
  <c r="F23" i="8"/>
  <c r="N350" i="8"/>
  <c r="N145" i="8"/>
  <c r="N384" i="8"/>
  <c r="N349" i="8"/>
  <c r="N53" i="8"/>
  <c r="F53" i="8"/>
  <c r="N355" i="8"/>
  <c r="N382" i="8"/>
  <c r="N369" i="8"/>
  <c r="N366" i="8"/>
  <c r="N238" i="8"/>
  <c r="N21" i="8"/>
  <c r="F21" i="8"/>
  <c r="N367" i="8"/>
  <c r="N365" i="8"/>
  <c r="N351" i="8"/>
  <c r="N348" i="8"/>
  <c r="N245" i="8"/>
  <c r="N33" i="8"/>
  <c r="F33" i="8"/>
  <c r="N20" i="8"/>
  <c r="F20" i="8"/>
  <c r="N19" i="8"/>
  <c r="F19" i="8"/>
  <c r="N386" i="8"/>
  <c r="N383" i="8"/>
  <c r="N52" i="8"/>
  <c r="F52" i="8"/>
  <c r="N32" i="8"/>
  <c r="F32" i="8"/>
  <c r="N246" i="8"/>
  <c r="N242" i="8"/>
  <c r="N61" i="8"/>
  <c r="F61" i="8"/>
  <c r="N60" i="8"/>
  <c r="F60" i="8"/>
  <c r="N298" i="8"/>
  <c r="N295" i="8"/>
  <c r="N290" i="8"/>
  <c r="N288" i="8"/>
  <c r="N285" i="8"/>
  <c r="N280" i="8"/>
  <c r="N322" i="8"/>
  <c r="N317" i="8"/>
  <c r="N306" i="8"/>
  <c r="N303" i="8"/>
  <c r="N240" i="8"/>
  <c r="N235" i="8"/>
  <c r="N314" i="8"/>
  <c r="N309" i="8"/>
  <c r="N244" i="8"/>
  <c r="N237" i="8"/>
  <c r="N31" i="8"/>
  <c r="F31" i="8"/>
  <c r="N26" i="8"/>
  <c r="F26" i="8"/>
  <c r="N177" i="8"/>
  <c r="N103" i="8"/>
  <c r="N101" i="8"/>
  <c r="N202" i="8"/>
  <c r="N176" i="8"/>
  <c r="N172" i="8"/>
  <c r="N86" i="8"/>
  <c r="N223" i="8"/>
  <c r="N207" i="8"/>
  <c r="N43" i="8"/>
  <c r="F43" i="8"/>
  <c r="N42" i="8"/>
  <c r="F42" i="8"/>
  <c r="N41" i="8"/>
  <c r="F41" i="8"/>
  <c r="N222" i="8"/>
  <c r="N215" i="8"/>
  <c r="N179" i="8"/>
  <c r="N174" i="8"/>
  <c r="N173" i="8"/>
  <c r="N138" i="8"/>
  <c r="N219" i="8"/>
  <c r="N199" i="8"/>
  <c r="N194" i="8"/>
  <c r="N191" i="8"/>
  <c r="N178" i="8"/>
  <c r="N175" i="8"/>
  <c r="N220" i="8"/>
  <c r="N217" i="8"/>
  <c r="N216" i="8"/>
  <c r="N213" i="8"/>
  <c r="N212" i="8"/>
  <c r="N211" i="8"/>
  <c r="N210" i="8"/>
  <c r="N209" i="8"/>
  <c r="N208" i="8"/>
  <c r="N185" i="8"/>
  <c r="N184" i="8"/>
  <c r="N183" i="8"/>
  <c r="N182" i="8"/>
  <c r="N181" i="8"/>
  <c r="N180" i="8"/>
  <c r="N159" i="8"/>
  <c r="N158" i="8"/>
  <c r="N157" i="8"/>
  <c r="N82" i="8"/>
  <c r="N40" i="8"/>
  <c r="F40" i="8"/>
  <c r="N39" i="8"/>
  <c r="F39" i="8"/>
  <c r="N6" i="8"/>
  <c r="F6" i="8"/>
  <c r="N261" i="8"/>
  <c r="N144" i="8"/>
  <c r="N99" i="8"/>
  <c r="N97" i="8"/>
  <c r="N264" i="8"/>
  <c r="N168" i="8"/>
  <c r="N148" i="8"/>
  <c r="N102" i="8"/>
  <c r="N38" i="8"/>
  <c r="F38" i="8"/>
  <c r="N259" i="8"/>
  <c r="N257" i="8"/>
  <c r="N204" i="8"/>
  <c r="N201" i="8"/>
  <c r="N167" i="8"/>
  <c r="N163" i="8"/>
  <c r="N95" i="8"/>
  <c r="N87" i="8"/>
  <c r="N206" i="8"/>
  <c r="N171" i="8"/>
  <c r="N35" i="8"/>
  <c r="F35" i="8"/>
  <c r="N126" i="8"/>
  <c r="N37" i="8"/>
  <c r="F37" i="8"/>
  <c r="N36" i="8"/>
  <c r="F36" i="8"/>
  <c r="N221" i="8"/>
  <c r="N214" i="8"/>
  <c r="N170" i="8"/>
  <c r="N165" i="8"/>
  <c r="N164" i="8"/>
  <c r="N137" i="8"/>
  <c r="N133" i="8"/>
  <c r="N93" i="8"/>
  <c r="N253" i="8"/>
  <c r="N251" i="8"/>
  <c r="N249" i="8"/>
  <c r="N218" i="8"/>
  <c r="N198" i="8"/>
  <c r="N196" i="8"/>
  <c r="N169" i="8"/>
  <c r="N166" i="8"/>
  <c r="N91" i="8"/>
  <c r="N84" i="8"/>
  <c r="N34" i="8"/>
  <c r="F34" i="8"/>
  <c r="N255" i="8"/>
  <c r="N193" i="8"/>
  <c r="N190" i="8"/>
  <c r="N188" i="8"/>
  <c r="N186" i="8"/>
  <c r="N89" i="8"/>
  <c r="L2" i="8"/>
  <c r="M146" i="8" l="1"/>
  <c r="M144" i="8"/>
  <c r="N9" i="1"/>
  <c r="L6" i="7"/>
  <c r="L7" i="7"/>
  <c r="L8" i="7"/>
  <c r="M96" i="8" s="1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M243" i="8" s="1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M111" i="8" s="1"/>
  <c r="L501" i="7"/>
  <c r="L502" i="7"/>
  <c r="L503" i="7"/>
  <c r="L504" i="7"/>
  <c r="L505" i="7"/>
  <c r="L506" i="7"/>
  <c r="L507" i="7"/>
  <c r="L508" i="7"/>
  <c r="L509" i="7"/>
  <c r="L510" i="7"/>
  <c r="L511" i="7"/>
  <c r="L512" i="7"/>
  <c r="L513" i="7"/>
  <c r="L514" i="7"/>
  <c r="L515" i="7"/>
  <c r="L516" i="7"/>
  <c r="L517" i="7"/>
  <c r="L518" i="7"/>
  <c r="L519" i="7"/>
  <c r="L520" i="7"/>
  <c r="L521" i="7"/>
  <c r="L522" i="7"/>
  <c r="L523" i="7"/>
  <c r="L524" i="7"/>
  <c r="L525" i="7"/>
  <c r="L526" i="7"/>
  <c r="L527" i="7"/>
  <c r="L528" i="7"/>
  <c r="L529" i="7"/>
  <c r="L530" i="7"/>
  <c r="L531" i="7"/>
  <c r="L532" i="7"/>
  <c r="L533" i="7"/>
  <c r="L534" i="7"/>
  <c r="L535" i="7"/>
  <c r="L536" i="7"/>
  <c r="L537" i="7"/>
  <c r="L538" i="7"/>
  <c r="L539" i="7"/>
  <c r="L540" i="7"/>
  <c r="L541" i="7"/>
  <c r="L542" i="7"/>
  <c r="L543" i="7"/>
  <c r="L544" i="7"/>
  <c r="L545" i="7"/>
  <c r="L546" i="7"/>
  <c r="L547" i="7"/>
  <c r="L548" i="7"/>
  <c r="L549" i="7"/>
  <c r="L550" i="7"/>
  <c r="L551" i="7"/>
  <c r="L552" i="7"/>
  <c r="L553" i="7"/>
  <c r="L554" i="7"/>
  <c r="L555" i="7"/>
  <c r="L556" i="7"/>
  <c r="L557" i="7"/>
  <c r="L558" i="7"/>
  <c r="L559" i="7"/>
  <c r="L560" i="7"/>
  <c r="L561" i="7"/>
  <c r="L562" i="7"/>
  <c r="L563" i="7"/>
  <c r="L564" i="7"/>
  <c r="L565" i="7"/>
  <c r="L566" i="7"/>
  <c r="L567" i="7"/>
  <c r="L568" i="7"/>
  <c r="L569" i="7"/>
  <c r="L570" i="7"/>
  <c r="L571" i="7"/>
  <c r="L572" i="7"/>
  <c r="L573" i="7"/>
  <c r="L574" i="7"/>
  <c r="L575" i="7"/>
  <c r="L576" i="7"/>
  <c r="L577" i="7"/>
  <c r="L578" i="7"/>
  <c r="L579" i="7"/>
  <c r="L580" i="7"/>
  <c r="L581" i="7"/>
  <c r="L582" i="7"/>
  <c r="L583" i="7"/>
  <c r="L584" i="7"/>
  <c r="L585" i="7"/>
  <c r="L586" i="7"/>
  <c r="L587" i="7"/>
  <c r="L588" i="7"/>
  <c r="L589" i="7"/>
  <c r="L590" i="7"/>
  <c r="L591" i="7"/>
  <c r="L592" i="7"/>
  <c r="L593" i="7"/>
  <c r="L594" i="7"/>
  <c r="L595" i="7"/>
  <c r="L596" i="7"/>
  <c r="L597" i="7"/>
  <c r="L598" i="7"/>
  <c r="L599" i="7"/>
  <c r="L600" i="7"/>
  <c r="L601" i="7"/>
  <c r="L602" i="7"/>
  <c r="L603" i="7"/>
  <c r="L604" i="7"/>
  <c r="L605" i="7"/>
  <c r="L606" i="7"/>
  <c r="L607" i="7"/>
  <c r="L608" i="7"/>
  <c r="L609" i="7"/>
  <c r="L610" i="7"/>
  <c r="L611" i="7"/>
  <c r="L612" i="7"/>
  <c r="L613" i="7"/>
  <c r="L614" i="7"/>
  <c r="L615" i="7"/>
  <c r="L616" i="7"/>
  <c r="L617" i="7"/>
  <c r="L618" i="7"/>
  <c r="L619" i="7"/>
  <c r="L620" i="7"/>
  <c r="L621" i="7"/>
  <c r="L622" i="7"/>
  <c r="L5" i="7"/>
  <c r="M85" i="8" s="1"/>
  <c r="N209" i="1"/>
  <c r="A2" i="7"/>
  <c r="H2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I623" i="7"/>
  <c r="H624" i="7"/>
  <c r="I624" i="7"/>
  <c r="H625" i="7"/>
  <c r="I625" i="7"/>
  <c r="H626" i="7"/>
  <c r="I626" i="7"/>
  <c r="H627" i="7"/>
  <c r="I627" i="7"/>
  <c r="H628" i="7"/>
  <c r="I628" i="7"/>
  <c r="H629" i="7"/>
  <c r="I629" i="7"/>
  <c r="H630" i="7"/>
  <c r="I630" i="7"/>
  <c r="H631" i="7"/>
  <c r="I631" i="7"/>
  <c r="H632" i="7"/>
  <c r="I632" i="7"/>
  <c r="H633" i="7"/>
  <c r="I633" i="7"/>
  <c r="H634" i="7"/>
  <c r="I634" i="7"/>
  <c r="H635" i="7"/>
  <c r="I635" i="7"/>
  <c r="H636" i="7"/>
  <c r="I636" i="7"/>
  <c r="H637" i="7"/>
  <c r="I637" i="7"/>
  <c r="H638" i="7"/>
  <c r="I638" i="7"/>
  <c r="H639" i="7"/>
  <c r="I639" i="7"/>
  <c r="H640" i="7"/>
  <c r="I640" i="7"/>
  <c r="H641" i="7"/>
  <c r="I641" i="7"/>
  <c r="H642" i="7"/>
  <c r="I642" i="7"/>
  <c r="H643" i="7"/>
  <c r="I643" i="7"/>
  <c r="H644" i="7"/>
  <c r="I644" i="7"/>
  <c r="H645" i="7"/>
  <c r="I645" i="7"/>
  <c r="H646" i="7"/>
  <c r="I646" i="7"/>
  <c r="H647" i="7"/>
  <c r="I647" i="7"/>
  <c r="H648" i="7"/>
  <c r="I648" i="7"/>
  <c r="H649" i="7"/>
  <c r="I649" i="7"/>
  <c r="H650" i="7"/>
  <c r="I650" i="7"/>
  <c r="H651" i="7"/>
  <c r="I651" i="7"/>
  <c r="H652" i="7"/>
  <c r="I652" i="7"/>
  <c r="H653" i="7"/>
  <c r="I653" i="7"/>
  <c r="H654" i="7"/>
  <c r="I654" i="7"/>
  <c r="H655" i="7"/>
  <c r="I655" i="7"/>
  <c r="H656" i="7"/>
  <c r="I656" i="7"/>
  <c r="H657" i="7"/>
  <c r="I657" i="7"/>
  <c r="H658" i="7"/>
  <c r="I658" i="7"/>
  <c r="H659" i="7"/>
  <c r="I659" i="7"/>
  <c r="H660" i="7"/>
  <c r="I660" i="7"/>
  <c r="H661" i="7"/>
  <c r="I661" i="7"/>
  <c r="H662" i="7"/>
  <c r="I662" i="7"/>
  <c r="H663" i="7"/>
  <c r="I663" i="7"/>
  <c r="H664" i="7"/>
  <c r="I664" i="7"/>
  <c r="H665" i="7"/>
  <c r="I665" i="7"/>
  <c r="H666" i="7"/>
  <c r="I666" i="7"/>
  <c r="H667" i="7"/>
  <c r="I667" i="7"/>
  <c r="H668" i="7"/>
  <c r="I668" i="7"/>
  <c r="H669" i="7"/>
  <c r="I669" i="7"/>
  <c r="H670" i="7"/>
  <c r="I670" i="7"/>
  <c r="H671" i="7"/>
  <c r="I671" i="7"/>
  <c r="H672" i="7"/>
  <c r="I672" i="7"/>
  <c r="H673" i="7"/>
  <c r="I673" i="7"/>
  <c r="H674" i="7"/>
  <c r="I674" i="7"/>
  <c r="H675" i="7"/>
  <c r="I675" i="7"/>
  <c r="H676" i="7"/>
  <c r="I676" i="7"/>
  <c r="H677" i="7"/>
  <c r="I677" i="7"/>
  <c r="H678" i="7"/>
  <c r="I678" i="7"/>
  <c r="H679" i="7"/>
  <c r="I679" i="7"/>
  <c r="H680" i="7"/>
  <c r="I680" i="7"/>
  <c r="H681" i="7"/>
  <c r="I681" i="7"/>
  <c r="H682" i="7"/>
  <c r="I682" i="7"/>
  <c r="H683" i="7"/>
  <c r="I683" i="7"/>
  <c r="H684" i="7"/>
  <c r="I684" i="7"/>
  <c r="H685" i="7"/>
  <c r="I685" i="7"/>
  <c r="H686" i="7"/>
  <c r="I686" i="7"/>
  <c r="H687" i="7"/>
  <c r="I687" i="7"/>
  <c r="H688" i="7"/>
  <c r="I688" i="7"/>
  <c r="H689" i="7"/>
  <c r="I689" i="7"/>
  <c r="H690" i="7"/>
  <c r="I690" i="7"/>
  <c r="H691" i="7"/>
  <c r="I691" i="7"/>
  <c r="H692" i="7"/>
  <c r="I692" i="7"/>
  <c r="H693" i="7"/>
  <c r="I693" i="7"/>
  <c r="H694" i="7"/>
  <c r="I694" i="7"/>
  <c r="H695" i="7"/>
  <c r="I695" i="7"/>
  <c r="H696" i="7"/>
  <c r="I696" i="7"/>
  <c r="H697" i="7"/>
  <c r="I697" i="7"/>
  <c r="H698" i="7"/>
  <c r="I698" i="7"/>
  <c r="H699" i="7"/>
  <c r="I699" i="7"/>
  <c r="H700" i="7"/>
  <c r="I700" i="7"/>
  <c r="H701" i="7"/>
  <c r="I701" i="7"/>
  <c r="H702" i="7"/>
  <c r="I702" i="7"/>
  <c r="H703" i="7"/>
  <c r="I703" i="7"/>
  <c r="H704" i="7"/>
  <c r="I704" i="7"/>
  <c r="H705" i="7"/>
  <c r="I705" i="7"/>
  <c r="H706" i="7"/>
  <c r="I706" i="7"/>
  <c r="H707" i="7"/>
  <c r="I707" i="7"/>
  <c r="H708" i="7"/>
  <c r="I708" i="7"/>
  <c r="H709" i="7"/>
  <c r="I709" i="7"/>
  <c r="H710" i="7"/>
  <c r="I710" i="7"/>
  <c r="H711" i="7"/>
  <c r="I711" i="7"/>
  <c r="H712" i="7"/>
  <c r="I712" i="7"/>
  <c r="H713" i="7"/>
  <c r="I713" i="7"/>
  <c r="H714" i="7"/>
  <c r="I714" i="7"/>
  <c r="H715" i="7"/>
  <c r="I715" i="7"/>
  <c r="H716" i="7"/>
  <c r="I716" i="7"/>
  <c r="H717" i="7"/>
  <c r="I717" i="7"/>
  <c r="H718" i="7"/>
  <c r="I718" i="7"/>
  <c r="H719" i="7"/>
  <c r="I719" i="7"/>
  <c r="H720" i="7"/>
  <c r="I720" i="7"/>
  <c r="H721" i="7"/>
  <c r="I721" i="7"/>
  <c r="H722" i="7"/>
  <c r="I722" i="7"/>
  <c r="H723" i="7"/>
  <c r="I723" i="7"/>
  <c r="H724" i="7"/>
  <c r="I724" i="7"/>
  <c r="H725" i="7"/>
  <c r="I725" i="7"/>
  <c r="H726" i="7"/>
  <c r="I726" i="7"/>
  <c r="H727" i="7"/>
  <c r="I727" i="7"/>
  <c r="H728" i="7"/>
  <c r="I728" i="7"/>
  <c r="H729" i="7"/>
  <c r="I729" i="7"/>
  <c r="H730" i="7"/>
  <c r="I730" i="7"/>
  <c r="H731" i="7"/>
  <c r="I731" i="7"/>
  <c r="H732" i="7"/>
  <c r="I732" i="7"/>
  <c r="H733" i="7"/>
  <c r="I733" i="7"/>
  <c r="H734" i="7"/>
  <c r="I734" i="7"/>
  <c r="H735" i="7"/>
  <c r="I735" i="7"/>
  <c r="H736" i="7"/>
  <c r="I736" i="7"/>
  <c r="H737" i="7"/>
  <c r="I737" i="7"/>
  <c r="H738" i="7"/>
  <c r="I738" i="7"/>
  <c r="H739" i="7"/>
  <c r="I739" i="7"/>
  <c r="H740" i="7"/>
  <c r="I740" i="7"/>
  <c r="H741" i="7"/>
  <c r="I741" i="7"/>
  <c r="H742" i="7"/>
  <c r="I742" i="7"/>
  <c r="H743" i="7"/>
  <c r="I743" i="7"/>
  <c r="H744" i="7"/>
  <c r="I744" i="7"/>
  <c r="H745" i="7"/>
  <c r="I745" i="7"/>
  <c r="H746" i="7"/>
  <c r="I746" i="7"/>
  <c r="H747" i="7"/>
  <c r="I747" i="7"/>
  <c r="H748" i="7"/>
  <c r="I748" i="7"/>
  <c r="H749" i="7"/>
  <c r="I749" i="7"/>
  <c r="H750" i="7"/>
  <c r="I750" i="7"/>
  <c r="H751" i="7"/>
  <c r="I751" i="7"/>
  <c r="H752" i="7"/>
  <c r="I752" i="7"/>
  <c r="H753" i="7"/>
  <c r="I753" i="7"/>
  <c r="H754" i="7"/>
  <c r="I754" i="7"/>
  <c r="H755" i="7"/>
  <c r="I755" i="7"/>
  <c r="H756" i="7"/>
  <c r="I756" i="7"/>
  <c r="H757" i="7"/>
  <c r="I757" i="7"/>
  <c r="H758" i="7"/>
  <c r="I758" i="7"/>
  <c r="H759" i="7"/>
  <c r="I759" i="7"/>
  <c r="H760" i="7"/>
  <c r="I760" i="7"/>
  <c r="H761" i="7"/>
  <c r="I761" i="7"/>
  <c r="H762" i="7"/>
  <c r="I762" i="7"/>
  <c r="H763" i="7"/>
  <c r="I763" i="7"/>
  <c r="H764" i="7"/>
  <c r="I764" i="7"/>
  <c r="H765" i="7"/>
  <c r="I765" i="7"/>
  <c r="H766" i="7"/>
  <c r="I766" i="7"/>
  <c r="H767" i="7"/>
  <c r="I767" i="7"/>
  <c r="H768" i="7"/>
  <c r="I768" i="7"/>
  <c r="H769" i="7"/>
  <c r="I769" i="7"/>
  <c r="H770" i="7"/>
  <c r="I770" i="7"/>
  <c r="H771" i="7"/>
  <c r="I771" i="7"/>
  <c r="H772" i="7"/>
  <c r="I772" i="7"/>
  <c r="H773" i="7"/>
  <c r="I773" i="7"/>
  <c r="H774" i="7"/>
  <c r="I774" i="7"/>
  <c r="H775" i="7"/>
  <c r="I775" i="7"/>
  <c r="H776" i="7"/>
  <c r="I776" i="7"/>
  <c r="H777" i="7"/>
  <c r="I777" i="7"/>
  <c r="H778" i="7"/>
  <c r="I778" i="7"/>
  <c r="H779" i="7"/>
  <c r="I779" i="7"/>
  <c r="H780" i="7"/>
  <c r="I780" i="7"/>
  <c r="H781" i="7"/>
  <c r="I781" i="7"/>
  <c r="H782" i="7"/>
  <c r="I782" i="7"/>
  <c r="H783" i="7"/>
  <c r="I783" i="7"/>
  <c r="H784" i="7"/>
  <c r="I784" i="7"/>
  <c r="H785" i="7"/>
  <c r="I785" i="7"/>
  <c r="H786" i="7"/>
  <c r="I786" i="7"/>
  <c r="H787" i="7"/>
  <c r="I787" i="7"/>
  <c r="H788" i="7"/>
  <c r="I788" i="7"/>
  <c r="H789" i="7"/>
  <c r="I789" i="7"/>
  <c r="H790" i="7"/>
  <c r="I790" i="7"/>
  <c r="H791" i="7"/>
  <c r="I791" i="7"/>
  <c r="H792" i="7"/>
  <c r="I792" i="7"/>
  <c r="H793" i="7"/>
  <c r="I793" i="7"/>
  <c r="H794" i="7"/>
  <c r="I794" i="7"/>
  <c r="H795" i="7"/>
  <c r="I795" i="7"/>
  <c r="H796" i="7"/>
  <c r="I796" i="7"/>
  <c r="H797" i="7"/>
  <c r="I797" i="7"/>
  <c r="H798" i="7"/>
  <c r="I798" i="7"/>
  <c r="H799" i="7"/>
  <c r="I799" i="7"/>
  <c r="H800" i="7"/>
  <c r="I800" i="7"/>
  <c r="H801" i="7"/>
  <c r="I801" i="7"/>
  <c r="H802" i="7"/>
  <c r="I802" i="7"/>
  <c r="H803" i="7"/>
  <c r="I803" i="7"/>
  <c r="H804" i="7"/>
  <c r="I804" i="7"/>
  <c r="H805" i="7"/>
  <c r="I805" i="7"/>
  <c r="H806" i="7"/>
  <c r="I806" i="7"/>
  <c r="H807" i="7"/>
  <c r="I807" i="7"/>
  <c r="H808" i="7"/>
  <c r="I808" i="7"/>
  <c r="H809" i="7"/>
  <c r="I809" i="7"/>
  <c r="H810" i="7"/>
  <c r="I810" i="7"/>
  <c r="H811" i="7"/>
  <c r="I811" i="7"/>
  <c r="H812" i="7"/>
  <c r="I812" i="7"/>
  <c r="H813" i="7"/>
  <c r="I813" i="7"/>
  <c r="H814" i="7"/>
  <c r="I814" i="7"/>
  <c r="H815" i="7"/>
  <c r="I815" i="7"/>
  <c r="H816" i="7"/>
  <c r="I816" i="7"/>
  <c r="H817" i="7"/>
  <c r="I817" i="7"/>
  <c r="H818" i="7"/>
  <c r="I818" i="7"/>
  <c r="H819" i="7"/>
  <c r="I819" i="7"/>
  <c r="H820" i="7"/>
  <c r="I820" i="7"/>
  <c r="H821" i="7"/>
  <c r="I821" i="7"/>
  <c r="H822" i="7"/>
  <c r="I822" i="7"/>
  <c r="H823" i="7"/>
  <c r="I823" i="7"/>
  <c r="H824" i="7"/>
  <c r="I824" i="7"/>
  <c r="H825" i="7"/>
  <c r="I825" i="7"/>
  <c r="H826" i="7"/>
  <c r="I826" i="7"/>
  <c r="H827" i="7"/>
  <c r="I827" i="7"/>
  <c r="H828" i="7"/>
  <c r="I828" i="7"/>
  <c r="H829" i="7"/>
  <c r="I829" i="7"/>
  <c r="H830" i="7"/>
  <c r="I830" i="7"/>
  <c r="H831" i="7"/>
  <c r="I831" i="7"/>
  <c r="H832" i="7"/>
  <c r="I832" i="7"/>
  <c r="H833" i="7"/>
  <c r="I833" i="7"/>
  <c r="H834" i="7"/>
  <c r="I834" i="7"/>
  <c r="H835" i="7"/>
  <c r="I835" i="7"/>
  <c r="H836" i="7"/>
  <c r="I836" i="7"/>
  <c r="H837" i="7"/>
  <c r="I837" i="7"/>
  <c r="H838" i="7"/>
  <c r="I838" i="7"/>
  <c r="H839" i="7"/>
  <c r="I839" i="7"/>
  <c r="H840" i="7"/>
  <c r="I840" i="7"/>
  <c r="H841" i="7"/>
  <c r="I841" i="7"/>
  <c r="H842" i="7"/>
  <c r="I842" i="7"/>
  <c r="H843" i="7"/>
  <c r="I843" i="7"/>
  <c r="H844" i="7"/>
  <c r="I844" i="7"/>
  <c r="H845" i="7"/>
  <c r="I845" i="7"/>
  <c r="H846" i="7"/>
  <c r="I846" i="7"/>
  <c r="H847" i="7"/>
  <c r="I847" i="7"/>
  <c r="H848" i="7"/>
  <c r="I848" i="7"/>
  <c r="H849" i="7"/>
  <c r="I849" i="7"/>
  <c r="H850" i="7"/>
  <c r="I850" i="7"/>
  <c r="H851" i="7"/>
  <c r="I851" i="7"/>
  <c r="H852" i="7"/>
  <c r="I852" i="7"/>
  <c r="H853" i="7"/>
  <c r="I853" i="7"/>
  <c r="H854" i="7"/>
  <c r="I854" i="7"/>
  <c r="H855" i="7"/>
  <c r="I855" i="7"/>
  <c r="H856" i="7"/>
  <c r="I856" i="7"/>
  <c r="H857" i="7"/>
  <c r="I857" i="7"/>
  <c r="H858" i="7"/>
  <c r="I858" i="7"/>
  <c r="H859" i="7"/>
  <c r="I859" i="7"/>
  <c r="H860" i="7"/>
  <c r="I860" i="7"/>
  <c r="H861" i="7"/>
  <c r="I861" i="7"/>
  <c r="H862" i="7"/>
  <c r="I862" i="7"/>
  <c r="H863" i="7"/>
  <c r="I863" i="7"/>
  <c r="H864" i="7"/>
  <c r="I864" i="7"/>
  <c r="H865" i="7"/>
  <c r="I865" i="7"/>
  <c r="H866" i="7"/>
  <c r="I866" i="7"/>
  <c r="H867" i="7"/>
  <c r="I867" i="7"/>
  <c r="H868" i="7"/>
  <c r="I868" i="7"/>
  <c r="H869" i="7"/>
  <c r="I869" i="7"/>
  <c r="H870" i="7"/>
  <c r="I870" i="7"/>
  <c r="H871" i="7"/>
  <c r="I871" i="7"/>
  <c r="H872" i="7"/>
  <c r="I872" i="7"/>
  <c r="H873" i="7"/>
  <c r="I873" i="7"/>
  <c r="H874" i="7"/>
  <c r="I874" i="7"/>
  <c r="H875" i="7"/>
  <c r="I875" i="7"/>
  <c r="H876" i="7"/>
  <c r="I876" i="7"/>
  <c r="H877" i="7"/>
  <c r="I877" i="7"/>
  <c r="H878" i="7"/>
  <c r="I878" i="7"/>
  <c r="H879" i="7"/>
  <c r="I879" i="7"/>
  <c r="H880" i="7"/>
  <c r="I880" i="7"/>
  <c r="H881" i="7"/>
  <c r="I881" i="7"/>
  <c r="H882" i="7"/>
  <c r="I882" i="7"/>
  <c r="H883" i="7"/>
  <c r="I883" i="7"/>
  <c r="H884" i="7"/>
  <c r="I884" i="7"/>
  <c r="H885" i="7"/>
  <c r="I885" i="7"/>
  <c r="H886" i="7"/>
  <c r="I886" i="7"/>
  <c r="H887" i="7"/>
  <c r="I887" i="7"/>
  <c r="H888" i="7"/>
  <c r="I888" i="7"/>
  <c r="H889" i="7"/>
  <c r="I889" i="7"/>
  <c r="H890" i="7"/>
  <c r="I890" i="7"/>
  <c r="H891" i="7"/>
  <c r="I891" i="7"/>
  <c r="H892" i="7"/>
  <c r="I892" i="7"/>
  <c r="H893" i="7"/>
  <c r="I893" i="7"/>
  <c r="H894" i="7"/>
  <c r="I894" i="7"/>
  <c r="H895" i="7"/>
  <c r="I895" i="7"/>
  <c r="H896" i="7"/>
  <c r="I896" i="7"/>
  <c r="H897" i="7"/>
  <c r="I897" i="7"/>
  <c r="H898" i="7"/>
  <c r="I898" i="7"/>
  <c r="H899" i="7"/>
  <c r="I899" i="7"/>
  <c r="H900" i="7"/>
  <c r="I900" i="7"/>
  <c r="H901" i="7"/>
  <c r="I901" i="7"/>
  <c r="H902" i="7"/>
  <c r="I902" i="7"/>
  <c r="H903" i="7"/>
  <c r="I903" i="7"/>
  <c r="H904" i="7"/>
  <c r="I904" i="7"/>
  <c r="H905" i="7"/>
  <c r="I905" i="7"/>
  <c r="H906" i="7"/>
  <c r="I906" i="7"/>
  <c r="H907" i="7"/>
  <c r="I907" i="7"/>
  <c r="H908" i="7"/>
  <c r="I908" i="7"/>
  <c r="H909" i="7"/>
  <c r="I909" i="7"/>
  <c r="H910" i="7"/>
  <c r="I910" i="7"/>
  <c r="H911" i="7"/>
  <c r="I911" i="7"/>
  <c r="H912" i="7"/>
  <c r="I912" i="7"/>
  <c r="H913" i="7"/>
  <c r="I913" i="7"/>
  <c r="H914" i="7"/>
  <c r="I914" i="7"/>
  <c r="H915" i="7"/>
  <c r="I915" i="7"/>
  <c r="H916" i="7"/>
  <c r="I916" i="7"/>
  <c r="H917" i="7"/>
  <c r="I917" i="7"/>
  <c r="H918" i="7"/>
  <c r="I918" i="7"/>
  <c r="H919" i="7"/>
  <c r="I919" i="7"/>
  <c r="H920" i="7"/>
  <c r="I920" i="7"/>
  <c r="H921" i="7"/>
  <c r="I921" i="7"/>
  <c r="H922" i="7"/>
  <c r="I922" i="7"/>
  <c r="H923" i="7"/>
  <c r="I923" i="7"/>
  <c r="H924" i="7"/>
  <c r="I924" i="7"/>
  <c r="H925" i="7"/>
  <c r="I925" i="7"/>
  <c r="H926" i="7"/>
  <c r="I926" i="7"/>
  <c r="H927" i="7"/>
  <c r="I927" i="7"/>
  <c r="H928" i="7"/>
  <c r="I928" i="7"/>
  <c r="H929" i="7"/>
  <c r="I929" i="7"/>
  <c r="H930" i="7"/>
  <c r="I930" i="7"/>
  <c r="H931" i="7"/>
  <c r="I931" i="7"/>
  <c r="H932" i="7"/>
  <c r="I932" i="7"/>
  <c r="H933" i="7"/>
  <c r="I933" i="7"/>
  <c r="H934" i="7"/>
  <c r="I934" i="7"/>
  <c r="H935" i="7"/>
  <c r="I935" i="7"/>
  <c r="H936" i="7"/>
  <c r="I936" i="7"/>
  <c r="H937" i="7"/>
  <c r="I937" i="7"/>
  <c r="H938" i="7"/>
  <c r="I938" i="7"/>
  <c r="H939" i="7"/>
  <c r="I939" i="7"/>
  <c r="H940" i="7"/>
  <c r="I940" i="7"/>
  <c r="H941" i="7"/>
  <c r="I941" i="7"/>
  <c r="H942" i="7"/>
  <c r="I942" i="7"/>
  <c r="H943" i="7"/>
  <c r="I943" i="7"/>
  <c r="H944" i="7"/>
  <c r="I944" i="7"/>
  <c r="H945" i="7"/>
  <c r="I945" i="7"/>
  <c r="H946" i="7"/>
  <c r="I946" i="7"/>
  <c r="H947" i="7"/>
  <c r="I947" i="7"/>
  <c r="H948" i="7"/>
  <c r="I948" i="7"/>
  <c r="H949" i="7"/>
  <c r="I949" i="7"/>
  <c r="H950" i="7"/>
  <c r="I950" i="7"/>
  <c r="H951" i="7"/>
  <c r="I951" i="7"/>
  <c r="H952" i="7"/>
  <c r="I952" i="7"/>
  <c r="H953" i="7"/>
  <c r="I953" i="7"/>
  <c r="H954" i="7"/>
  <c r="I954" i="7"/>
  <c r="H955" i="7"/>
  <c r="I955" i="7"/>
  <c r="H956" i="7"/>
  <c r="I956" i="7"/>
  <c r="H957" i="7"/>
  <c r="I957" i="7"/>
  <c r="H958" i="7"/>
  <c r="I958" i="7"/>
  <c r="H959" i="7"/>
  <c r="I959" i="7"/>
  <c r="H960" i="7"/>
  <c r="I960" i="7"/>
  <c r="H961" i="7"/>
  <c r="I961" i="7"/>
  <c r="H962" i="7"/>
  <c r="I962" i="7"/>
  <c r="H963" i="7"/>
  <c r="I963" i="7"/>
  <c r="H964" i="7"/>
  <c r="I964" i="7"/>
  <c r="H965" i="7"/>
  <c r="I965" i="7"/>
  <c r="H966" i="7"/>
  <c r="I966" i="7"/>
  <c r="H967" i="7"/>
  <c r="I967" i="7"/>
  <c r="H968" i="7"/>
  <c r="I968" i="7"/>
  <c r="H969" i="7"/>
  <c r="I969" i="7"/>
  <c r="H970" i="7"/>
  <c r="I970" i="7"/>
  <c r="H971" i="7"/>
  <c r="I971" i="7"/>
  <c r="H972" i="7"/>
  <c r="I972" i="7"/>
  <c r="H973" i="7"/>
  <c r="I973" i="7"/>
  <c r="H974" i="7"/>
  <c r="I974" i="7"/>
  <c r="H975" i="7"/>
  <c r="I975" i="7"/>
  <c r="H976" i="7"/>
  <c r="I976" i="7"/>
  <c r="H977" i="7"/>
  <c r="I977" i="7"/>
  <c r="H978" i="7"/>
  <c r="I978" i="7"/>
  <c r="H979" i="7"/>
  <c r="I979" i="7"/>
  <c r="H980" i="7"/>
  <c r="I980" i="7"/>
  <c r="H981" i="7"/>
  <c r="I981" i="7"/>
  <c r="H982" i="7"/>
  <c r="I982" i="7"/>
  <c r="H983" i="7"/>
  <c r="I983" i="7"/>
  <c r="H984" i="7"/>
  <c r="I984" i="7"/>
  <c r="H985" i="7"/>
  <c r="I985" i="7"/>
  <c r="H986" i="7"/>
  <c r="I986" i="7"/>
  <c r="H987" i="7"/>
  <c r="I987" i="7"/>
  <c r="H988" i="7"/>
  <c r="I988" i="7"/>
  <c r="H989" i="7"/>
  <c r="I989" i="7"/>
  <c r="H990" i="7"/>
  <c r="I990" i="7"/>
  <c r="H991" i="7"/>
  <c r="I991" i="7"/>
  <c r="H992" i="7"/>
  <c r="I992" i="7"/>
  <c r="H993" i="7"/>
  <c r="I993" i="7"/>
  <c r="H994" i="7"/>
  <c r="I994" i="7"/>
  <c r="H995" i="7"/>
  <c r="I995" i="7"/>
  <c r="H996" i="7"/>
  <c r="I996" i="7"/>
  <c r="H997" i="7"/>
  <c r="I997" i="7"/>
  <c r="H998" i="7"/>
  <c r="I998" i="7"/>
  <c r="H999" i="7"/>
  <c r="I999" i="7"/>
  <c r="H1000" i="7"/>
  <c r="I1000" i="7"/>
  <c r="M149" i="8" l="1"/>
  <c r="M135" i="8"/>
  <c r="M308" i="8"/>
  <c r="M158" i="8"/>
  <c r="M272" i="8"/>
  <c r="M283" i="8"/>
  <c r="M317" i="8"/>
  <c r="M273" i="8"/>
  <c r="M321" i="8"/>
  <c r="M128" i="8"/>
  <c r="M328" i="8"/>
  <c r="M305" i="8"/>
  <c r="M226" i="8"/>
  <c r="M56" i="8"/>
  <c r="M92" i="8"/>
  <c r="M274" i="8"/>
  <c r="M313" i="8"/>
  <c r="M311" i="8"/>
  <c r="M101" i="8"/>
  <c r="M249" i="8"/>
  <c r="M395" i="8"/>
  <c r="M301" i="8"/>
  <c r="M137" i="8"/>
  <c r="M240" i="8"/>
  <c r="M59" i="8"/>
  <c r="M341" i="8"/>
  <c r="M87" i="8"/>
  <c r="M344" i="8"/>
  <c r="M134" i="8"/>
  <c r="M84" i="8"/>
  <c r="M354" i="8"/>
  <c r="M299" i="8"/>
  <c r="M230" i="8"/>
  <c r="M60" i="8"/>
  <c r="M324" i="8"/>
  <c r="M300" i="8"/>
  <c r="M53" i="8"/>
  <c r="M127" i="8"/>
  <c r="M83" i="8"/>
  <c r="M28" i="8"/>
  <c r="M81" i="8"/>
  <c r="M143" i="8"/>
  <c r="M292" i="8"/>
  <c r="M331" i="8"/>
  <c r="M352" i="8"/>
  <c r="M322" i="8"/>
  <c r="M94" i="8"/>
  <c r="M229" i="8"/>
  <c r="M294" i="8"/>
  <c r="M231" i="8"/>
  <c r="M323" i="8"/>
  <c r="M351" i="8"/>
  <c r="M259" i="8"/>
  <c r="M130" i="8"/>
  <c r="M342" i="8"/>
  <c r="M100" i="8"/>
  <c r="M339" i="8"/>
  <c r="M297" i="8"/>
  <c r="M333" i="8"/>
  <c r="M142" i="8"/>
  <c r="M307" i="8"/>
  <c r="M306" i="8"/>
  <c r="M325" i="8"/>
  <c r="M279" i="8"/>
  <c r="M140" i="8"/>
  <c r="M304" i="8"/>
  <c r="M327" i="8"/>
  <c r="M348" i="8"/>
  <c r="M82" i="8"/>
  <c r="M258" i="8"/>
  <c r="M284" i="8"/>
  <c r="M314" i="8"/>
  <c r="M147" i="8"/>
  <c r="M139" i="8"/>
  <c r="M290" i="8"/>
  <c r="M32" i="8"/>
  <c r="M262" i="8"/>
  <c r="M282" i="8"/>
  <c r="M350" i="8"/>
  <c r="M252" i="8"/>
  <c r="M57" i="8"/>
  <c r="M55" i="8"/>
  <c r="M133" i="8"/>
  <c r="M318" i="8"/>
  <c r="M343" i="8"/>
  <c r="M253" i="8"/>
  <c r="M378" i="9"/>
  <c r="M374" i="9"/>
  <c r="M282" i="9"/>
  <c r="M149" i="9"/>
  <c r="M147" i="9"/>
  <c r="M145" i="9"/>
  <c r="M143" i="9"/>
  <c r="M113" i="9"/>
  <c r="M90" i="9"/>
  <c r="M83" i="9"/>
  <c r="M376" i="9"/>
  <c r="M337" i="9"/>
  <c r="M247" i="9"/>
  <c r="M230" i="9"/>
  <c r="M9" i="9"/>
  <c r="M399" i="9"/>
  <c r="M382" i="9"/>
  <c r="M355" i="9"/>
  <c r="M322" i="9"/>
  <c r="M223" i="9"/>
  <c r="M101" i="9"/>
  <c r="M379" i="9"/>
  <c r="M339" i="9"/>
  <c r="M267" i="9"/>
  <c r="M249" i="9"/>
  <c r="M240" i="9"/>
  <c r="M179" i="9"/>
  <c r="M160" i="9"/>
  <c r="M144" i="9"/>
  <c r="M117" i="9"/>
  <c r="M55" i="9"/>
  <c r="M53" i="9"/>
  <c r="M49" i="9"/>
  <c r="M35" i="9"/>
  <c r="M17" i="9"/>
  <c r="M11" i="9"/>
  <c r="M353" i="9"/>
  <c r="M269" i="9"/>
  <c r="M192" i="9"/>
  <c r="M129" i="9"/>
  <c r="M119" i="9"/>
  <c r="M92" i="9"/>
  <c r="M51" i="9"/>
  <c r="M13" i="9"/>
  <c r="M134" i="9"/>
  <c r="M19" i="9"/>
  <c r="M41" i="9"/>
  <c r="M364" i="9"/>
  <c r="M359" i="9"/>
  <c r="M357" i="9"/>
  <c r="M323" i="9"/>
  <c r="M140" i="9"/>
  <c r="M103" i="9"/>
  <c r="M289" i="9"/>
  <c r="M207" i="9"/>
  <c r="M61" i="9"/>
  <c r="M43" i="9"/>
  <c r="M25" i="9"/>
  <c r="M71" i="9"/>
  <c r="M30" i="9"/>
  <c r="M88" i="9"/>
  <c r="M297" i="9"/>
  <c r="M34" i="9"/>
  <c r="M10" i="9"/>
  <c r="M67" i="9"/>
  <c r="M91" i="9"/>
  <c r="M211" i="9"/>
  <c r="M330" i="9"/>
  <c r="M373" i="9"/>
  <c r="M33" i="9"/>
  <c r="M109" i="9"/>
  <c r="M209" i="9"/>
  <c r="M317" i="9"/>
  <c r="M106" i="9"/>
  <c r="M348" i="9"/>
  <c r="M94" i="9"/>
  <c r="M125" i="9"/>
  <c r="M171" i="9"/>
  <c r="M114" i="9"/>
  <c r="M188" i="9"/>
  <c r="M263" i="9"/>
  <c r="M318" i="9"/>
  <c r="M395" i="9"/>
  <c r="M29" i="9"/>
  <c r="M65" i="9"/>
  <c r="M115" i="9"/>
  <c r="M146" i="9"/>
  <c r="M176" i="9"/>
  <c r="M220" i="9"/>
  <c r="M243" i="9"/>
  <c r="M274" i="9"/>
  <c r="M308" i="9"/>
  <c r="M346" i="9"/>
  <c r="M389" i="9"/>
  <c r="M165" i="9"/>
  <c r="M253" i="9"/>
  <c r="M280" i="9"/>
  <c r="M314" i="9"/>
  <c r="M26" i="9"/>
  <c r="M24" i="9"/>
  <c r="M42" i="9"/>
  <c r="M66" i="9"/>
  <c r="M105" i="9"/>
  <c r="M133" i="9"/>
  <c r="M157" i="9"/>
  <c r="M200" i="9"/>
  <c r="M218" i="9"/>
  <c r="M237" i="9"/>
  <c r="M296" i="9"/>
  <c r="M329" i="9"/>
  <c r="M368" i="9"/>
  <c r="M60" i="9"/>
  <c r="M80" i="9"/>
  <c r="M102" i="9"/>
  <c r="M135" i="9"/>
  <c r="M153" i="9"/>
  <c r="M186" i="9"/>
  <c r="M203" i="9"/>
  <c r="M224" i="9"/>
  <c r="M242" i="9"/>
  <c r="M262" i="9"/>
  <c r="M276" i="9"/>
  <c r="M295" i="9"/>
  <c r="M320" i="9"/>
  <c r="M341" i="9"/>
  <c r="M358" i="9"/>
  <c r="M387" i="9"/>
  <c r="M72" i="9"/>
  <c r="M96" i="9"/>
  <c r="M121" i="9"/>
  <c r="M178" i="9"/>
  <c r="M196" i="9"/>
  <c r="M212" i="9"/>
  <c r="M241" i="9"/>
  <c r="M258" i="9"/>
  <c r="M275" i="9"/>
  <c r="M293" i="9"/>
  <c r="M315" i="9"/>
  <c r="M334" i="9"/>
  <c r="M360" i="9"/>
  <c r="M370" i="9"/>
  <c r="M396" i="9"/>
  <c r="M4" i="9"/>
  <c r="M150" i="9"/>
  <c r="M12" i="9"/>
  <c r="M131" i="9"/>
  <c r="M78" i="9"/>
  <c r="M222" i="9"/>
  <c r="M18" i="9"/>
  <c r="M194" i="9"/>
  <c r="M31" i="9"/>
  <c r="M187" i="9"/>
  <c r="M120" i="9"/>
  <c r="M225" i="9"/>
  <c r="M229" i="9"/>
  <c r="M345" i="9"/>
  <c r="M89" i="9"/>
  <c r="M162" i="9"/>
  <c r="M232" i="9"/>
  <c r="M300" i="9"/>
  <c r="M336" i="9"/>
  <c r="M393" i="9"/>
  <c r="M266" i="9"/>
  <c r="M349" i="9"/>
  <c r="M32" i="9"/>
  <c r="M81" i="9"/>
  <c r="M139" i="9"/>
  <c r="M206" i="9"/>
  <c r="M252" i="9"/>
  <c r="M305" i="9"/>
  <c r="M52" i="9"/>
  <c r="M97" i="9"/>
  <c r="M141" i="9"/>
  <c r="M193" i="9"/>
  <c r="M235" i="9"/>
  <c r="M268" i="9"/>
  <c r="M313" i="9"/>
  <c r="M354" i="9"/>
  <c r="M392" i="9"/>
  <c r="M107" i="9"/>
  <c r="M185" i="9"/>
  <c r="M234" i="9"/>
  <c r="M264" i="9"/>
  <c r="M306" i="9"/>
  <c r="M344" i="9"/>
  <c r="M386" i="9"/>
  <c r="M260" i="8"/>
  <c r="M45" i="9"/>
  <c r="M37" i="9"/>
  <c r="M148" i="9"/>
  <c r="M321" i="9"/>
  <c r="M50" i="9"/>
  <c r="M36" i="9"/>
  <c r="M74" i="9"/>
  <c r="M118" i="9"/>
  <c r="M219" i="9"/>
  <c r="M361" i="9"/>
  <c r="M8" i="9"/>
  <c r="M57" i="9"/>
  <c r="M152" i="9"/>
  <c r="M285" i="9"/>
  <c r="M15" i="9"/>
  <c r="M137" i="9"/>
  <c r="M352" i="9"/>
  <c r="M100" i="9"/>
  <c r="M128" i="9"/>
  <c r="M174" i="9"/>
  <c r="M159" i="9"/>
  <c r="M226" i="9"/>
  <c r="M277" i="9"/>
  <c r="M327" i="9"/>
  <c r="M397" i="9"/>
  <c r="M38" i="9"/>
  <c r="M84" i="9"/>
  <c r="M124" i="9"/>
  <c r="M156" i="9"/>
  <c r="M182" i="9"/>
  <c r="M227" i="9"/>
  <c r="M246" i="9"/>
  <c r="M281" i="9"/>
  <c r="M332" i="9"/>
  <c r="M375" i="9"/>
  <c r="M391" i="9"/>
  <c r="M175" i="9"/>
  <c r="M259" i="9"/>
  <c r="M286" i="9"/>
  <c r="M331" i="9"/>
  <c r="M6" i="9"/>
  <c r="M27" i="9"/>
  <c r="M44" i="9"/>
  <c r="M77" i="9"/>
  <c r="M112" i="9"/>
  <c r="M136" i="9"/>
  <c r="M173" i="9"/>
  <c r="M204" i="9"/>
  <c r="M221" i="9"/>
  <c r="M244" i="9"/>
  <c r="M301" i="9"/>
  <c r="M333" i="9"/>
  <c r="M372" i="9"/>
  <c r="M63" i="9"/>
  <c r="M93" i="9"/>
  <c r="M108" i="9"/>
  <c r="M138" i="9"/>
  <c r="M161" i="9"/>
  <c r="M190" i="9"/>
  <c r="M208" i="9"/>
  <c r="M231" i="9"/>
  <c r="M248" i="9"/>
  <c r="M265" i="9"/>
  <c r="M279" i="9"/>
  <c r="M303" i="9"/>
  <c r="M325" i="9"/>
  <c r="M351" i="9"/>
  <c r="M363" i="9"/>
  <c r="M390" i="9"/>
  <c r="M76" i="9"/>
  <c r="M104" i="9"/>
  <c r="M155" i="9"/>
  <c r="M180" i="9"/>
  <c r="M199" i="9"/>
  <c r="M215" i="9"/>
  <c r="M245" i="9"/>
  <c r="M261" i="9"/>
  <c r="M278" i="9"/>
  <c r="M302" i="9"/>
  <c r="M319" i="9"/>
  <c r="M340" i="9"/>
  <c r="M362" i="9"/>
  <c r="M381" i="9"/>
  <c r="M398" i="9"/>
  <c r="M52" i="8"/>
  <c r="M309" i="8"/>
  <c r="M251" i="8"/>
  <c r="M68" i="9"/>
  <c r="M40" i="9"/>
  <c r="M154" i="9"/>
  <c r="M366" i="9"/>
  <c r="M64" i="9"/>
  <c r="M292" i="9"/>
  <c r="M16" i="9"/>
  <c r="M164" i="9"/>
  <c r="M169" i="9"/>
  <c r="M283" i="9"/>
  <c r="M5" i="9"/>
  <c r="M46" i="9"/>
  <c r="M126" i="9"/>
  <c r="M213" i="9"/>
  <c r="M254" i="9"/>
  <c r="M377" i="9"/>
  <c r="M184" i="9"/>
  <c r="M299" i="9"/>
  <c r="M14" i="9"/>
  <c r="M59" i="9"/>
  <c r="M122" i="9"/>
  <c r="M177" i="9"/>
  <c r="M228" i="9"/>
  <c r="M343" i="9"/>
  <c r="M70" i="9"/>
  <c r="M116" i="9"/>
  <c r="M167" i="9"/>
  <c r="M210" i="9"/>
  <c r="M251" i="9"/>
  <c r="M284" i="9"/>
  <c r="M335" i="9"/>
  <c r="M371" i="9"/>
  <c r="M79" i="9"/>
  <c r="M163" i="9"/>
  <c r="M202" i="9"/>
  <c r="M250" i="9"/>
  <c r="M287" i="9"/>
  <c r="M324" i="9"/>
  <c r="M365" i="9"/>
  <c r="M400" i="9"/>
  <c r="M21" i="9"/>
  <c r="M7" i="9"/>
  <c r="M326" i="9"/>
  <c r="M201" i="9"/>
  <c r="M47" i="9"/>
  <c r="M181" i="9"/>
  <c r="M23" i="9"/>
  <c r="M170" i="9"/>
  <c r="M304" i="9"/>
  <c r="M195" i="9"/>
  <c r="M20" i="9"/>
  <c r="M127" i="9"/>
  <c r="M233" i="9"/>
  <c r="M56" i="9"/>
  <c r="M151" i="9"/>
  <c r="M239" i="9"/>
  <c r="M316" i="9"/>
  <c r="M69" i="9"/>
  <c r="M189" i="9"/>
  <c r="M270" i="9"/>
  <c r="M350" i="9"/>
  <c r="M330" i="8"/>
  <c r="M145" i="8"/>
  <c r="M159" i="8"/>
  <c r="M75" i="9"/>
  <c r="M369" i="9"/>
  <c r="M310" i="9"/>
  <c r="M123" i="9"/>
  <c r="M257" i="9"/>
  <c r="M58" i="9"/>
  <c r="M217" i="9"/>
  <c r="M342" i="9"/>
  <c r="M273" i="9"/>
  <c r="M39" i="9"/>
  <c r="M142" i="9"/>
  <c r="M291" i="9"/>
  <c r="M73" i="9"/>
  <c r="M256" i="9"/>
  <c r="M87" i="9"/>
  <c r="M290" i="9"/>
  <c r="M129" i="8"/>
  <c r="M62" i="8"/>
  <c r="M102" i="8"/>
  <c r="M198" i="9"/>
  <c r="M28" i="9"/>
  <c r="M54" i="9"/>
  <c r="M168" i="9"/>
  <c r="M111" i="9"/>
  <c r="M385" i="9"/>
  <c r="M62" i="9"/>
  <c r="M309" i="9"/>
  <c r="M197" i="9"/>
  <c r="M356" i="9"/>
  <c r="M238" i="9"/>
  <c r="M394" i="9"/>
  <c r="M132" i="8"/>
  <c r="M335" i="8"/>
  <c r="M338" i="8"/>
  <c r="M22" i="9"/>
  <c r="M158" i="9"/>
  <c r="M86" i="9"/>
  <c r="M191" i="9"/>
  <c r="M98" i="9"/>
  <c r="M380" i="9"/>
  <c r="M132" i="9"/>
  <c r="M260" i="9"/>
  <c r="M95" i="9"/>
  <c r="M388" i="9"/>
  <c r="M85" i="9"/>
  <c r="M214" i="9"/>
  <c r="M347" i="9"/>
  <c r="M130" i="9"/>
  <c r="M216" i="9"/>
  <c r="M288" i="9"/>
  <c r="M383" i="9"/>
  <c r="M166" i="9"/>
  <c r="M255" i="9"/>
  <c r="M328" i="9"/>
  <c r="M141" i="8"/>
  <c r="M291" i="8"/>
  <c r="M261" i="8"/>
  <c r="M48" i="9"/>
  <c r="M172" i="9"/>
  <c r="M338" i="9"/>
  <c r="M205" i="9"/>
  <c r="M367" i="9"/>
  <c r="M136" i="8"/>
  <c r="M295" i="8"/>
  <c r="M264" i="8"/>
  <c r="M82" i="9"/>
  <c r="M311" i="9"/>
  <c r="M236" i="9"/>
  <c r="M307" i="9"/>
  <c r="M183" i="9"/>
  <c r="M99" i="9"/>
  <c r="M271" i="9"/>
  <c r="M110" i="9"/>
  <c r="M312" i="9"/>
  <c r="M340" i="8"/>
  <c r="M99" i="8"/>
  <c r="M280" i="8"/>
  <c r="M26" i="8"/>
  <c r="M347" i="8"/>
  <c r="M234" i="8"/>
  <c r="M298" i="8"/>
  <c r="M162" i="8"/>
  <c r="M346" i="8"/>
  <c r="M293" i="8"/>
  <c r="M103" i="8"/>
  <c r="M275" i="8"/>
  <c r="M312" i="8"/>
  <c r="M93" i="8"/>
  <c r="M269" i="8"/>
  <c r="M228" i="8"/>
  <c r="M225" i="8"/>
  <c r="M345" i="8"/>
  <c r="M86" i="8"/>
  <c r="M302" i="8"/>
  <c r="M281" i="8"/>
  <c r="M265" i="8"/>
  <c r="M315" i="8"/>
  <c r="M349" i="8"/>
  <c r="I58" i="7"/>
  <c r="M239" i="8"/>
  <c r="M270" i="8"/>
  <c r="M310" i="8"/>
  <c r="M296" i="8"/>
  <c r="M329" i="8"/>
  <c r="M334" i="8"/>
  <c r="M138" i="8"/>
  <c r="M326" i="8"/>
  <c r="M232" i="8"/>
  <c r="M278" i="8"/>
  <c r="M319" i="8"/>
  <c r="M54" i="8"/>
  <c r="M285" i="8"/>
  <c r="M126" i="8"/>
  <c r="M286" i="8"/>
  <c r="M98" i="8"/>
  <c r="M254" i="8"/>
  <c r="M131" i="8"/>
  <c r="M332" i="8"/>
  <c r="M263" i="8"/>
  <c r="M396" i="8"/>
  <c r="M353" i="8"/>
  <c r="M250" i="8"/>
  <c r="M58" i="8"/>
  <c r="M337" i="8"/>
  <c r="M271" i="8"/>
  <c r="M233" i="8"/>
  <c r="M320" i="8"/>
  <c r="M61" i="8"/>
  <c r="M97" i="8"/>
  <c r="M161" i="8"/>
  <c r="M336" i="8"/>
  <c r="M257" i="8"/>
  <c r="M381" i="8"/>
  <c r="M316" i="8"/>
  <c r="M95" i="8"/>
  <c r="M303" i="8"/>
  <c r="M67" i="8"/>
  <c r="M235" i="8"/>
  <c r="M237" i="8"/>
  <c r="M25" i="8"/>
  <c r="M27" i="8"/>
  <c r="M30" i="8"/>
  <c r="M242" i="8"/>
  <c r="M150" i="8"/>
  <c r="M241" i="8"/>
  <c r="M24" i="8"/>
  <c r="M148" i="8"/>
  <c r="M29" i="8"/>
  <c r="M238" i="8"/>
  <c r="M236" i="8"/>
  <c r="M160" i="8"/>
  <c r="M31" i="8"/>
  <c r="M157" i="8"/>
  <c r="M375" i="8"/>
  <c r="M63" i="8"/>
  <c r="M123" i="8"/>
  <c r="M116" i="8"/>
  <c r="M379" i="8"/>
  <c r="M374" i="8"/>
  <c r="M115" i="8"/>
  <c r="M120" i="8"/>
  <c r="M110" i="8"/>
  <c r="M69" i="8"/>
  <c r="M377" i="8"/>
  <c r="M373" i="8"/>
  <c r="M371" i="8"/>
  <c r="M370" i="8"/>
  <c r="M112" i="8"/>
  <c r="M124" i="8"/>
  <c r="M121" i="8"/>
  <c r="M118" i="8"/>
  <c r="M372" i="8"/>
  <c r="M114" i="8"/>
  <c r="M113" i="8"/>
  <c r="M122" i="8"/>
  <c r="M380" i="8"/>
  <c r="M106" i="8"/>
  <c r="M368" i="8"/>
  <c r="M119" i="8"/>
  <c r="M37" i="8"/>
  <c r="M64" i="8"/>
  <c r="M277" i="8"/>
  <c r="M393" i="8"/>
  <c r="M211" i="8"/>
  <c r="M255" i="8"/>
  <c r="M219" i="8"/>
  <c r="M247" i="8"/>
  <c r="M155" i="8"/>
  <c r="M383" i="8"/>
  <c r="M210" i="8"/>
  <c r="M244" i="8"/>
  <c r="M125" i="8"/>
  <c r="M212" i="8"/>
  <c r="M170" i="8"/>
  <c r="M405" i="8"/>
  <c r="M151" i="8"/>
  <c r="M391" i="8"/>
  <c r="M288" i="8"/>
  <c r="M221" i="8"/>
  <c r="M88" i="8"/>
  <c r="M90" i="8"/>
  <c r="M392" i="8"/>
  <c r="M105" i="8"/>
  <c r="M185" i="8"/>
  <c r="M76" i="8"/>
  <c r="M108" i="8"/>
  <c r="M13" i="8"/>
  <c r="M387" i="8"/>
  <c r="M22" i="8"/>
  <c r="M43" i="8"/>
  <c r="M216" i="8"/>
  <c r="M39" i="8"/>
  <c r="M91" i="8"/>
  <c r="M376" i="8"/>
  <c r="M367" i="8"/>
  <c r="M190" i="8"/>
  <c r="M357" i="8"/>
  <c r="M70" i="8"/>
  <c r="M47" i="8"/>
  <c r="M16" i="8"/>
  <c r="M19" i="8"/>
  <c r="M179" i="8"/>
  <c r="M164" i="8"/>
  <c r="M65" i="8"/>
  <c r="M14" i="8"/>
  <c r="M171" i="8"/>
  <c r="M224" i="8"/>
  <c r="M227" i="8"/>
  <c r="M266" i="8"/>
  <c r="M166" i="8"/>
  <c r="M178" i="8"/>
  <c r="M245" i="8"/>
  <c r="M9" i="1"/>
  <c r="M48" i="8"/>
  <c r="M384" i="8"/>
  <c r="M215" i="8"/>
  <c r="M167" i="8"/>
  <c r="M9" i="8"/>
  <c r="M80" i="8"/>
  <c r="M195" i="8"/>
  <c r="M248" i="8"/>
  <c r="M193" i="8"/>
  <c r="M68" i="8"/>
  <c r="M218" i="8"/>
  <c r="M268" i="8"/>
  <c r="M20" i="8"/>
  <c r="M404" i="8"/>
  <c r="M406" i="8"/>
  <c r="M403" i="8"/>
  <c r="M401" i="8"/>
  <c r="M399" i="8"/>
  <c r="M72" i="8"/>
  <c r="M73" i="8"/>
  <c r="M197" i="8"/>
  <c r="M109" i="8"/>
  <c r="M156" i="8"/>
  <c r="M117" i="8"/>
  <c r="M5" i="8"/>
  <c r="M287" i="8"/>
  <c r="M364" i="8"/>
  <c r="M289" i="8"/>
  <c r="M10" i="8"/>
  <c r="M382" i="8"/>
  <c r="M366" i="8"/>
  <c r="M21" i="8"/>
  <c r="M365" i="8"/>
  <c r="M386" i="8"/>
  <c r="M246" i="8"/>
  <c r="M35" i="8"/>
  <c r="M188" i="8"/>
  <c r="M361" i="8"/>
  <c r="M369" i="8"/>
  <c r="M191" i="8"/>
  <c r="M213" i="8"/>
  <c r="M181" i="8"/>
  <c r="M36" i="8"/>
  <c r="M214" i="8"/>
  <c r="M71" i="8"/>
  <c r="M17" i="8"/>
  <c r="M360" i="8"/>
  <c r="M75" i="8"/>
  <c r="M154" i="8"/>
  <c r="M74" i="8"/>
  <c r="M203" i="8"/>
  <c r="M51" i="8"/>
  <c r="M12" i="8"/>
  <c r="M152" i="8"/>
  <c r="M388" i="8"/>
  <c r="M11" i="8"/>
  <c r="M33" i="8"/>
  <c r="M177" i="8"/>
  <c r="M175" i="8"/>
  <c r="M38" i="8"/>
  <c r="M206" i="8"/>
  <c r="M196" i="8"/>
  <c r="M402" i="8"/>
  <c r="M400" i="8"/>
  <c r="M398" i="8"/>
  <c r="M187" i="8"/>
  <c r="M50" i="8"/>
  <c r="M45" i="8"/>
  <c r="M15" i="8"/>
  <c r="M267" i="8"/>
  <c r="M4" i="8"/>
  <c r="M276" i="8"/>
  <c r="M385" i="8"/>
  <c r="M355" i="8"/>
  <c r="M176" i="8"/>
  <c r="M40" i="8"/>
  <c r="M204" i="8"/>
  <c r="M192" i="8"/>
  <c r="M7" i="8"/>
  <c r="M207" i="8"/>
  <c r="M42" i="8"/>
  <c r="M174" i="8"/>
  <c r="M394" i="8"/>
  <c r="M23" i="8"/>
  <c r="M168" i="8"/>
  <c r="M209" i="8"/>
  <c r="M78" i="8"/>
  <c r="M8" i="8"/>
  <c r="M173" i="8"/>
  <c r="M208" i="8"/>
  <c r="M389" i="8"/>
  <c r="M6" i="8"/>
  <c r="M358" i="8"/>
  <c r="M359" i="8"/>
  <c r="M223" i="8"/>
  <c r="M186" i="8"/>
  <c r="M200" i="8"/>
  <c r="M220" i="8"/>
  <c r="M34" i="8"/>
  <c r="M205" i="8"/>
  <c r="M153" i="8"/>
  <c r="M172" i="8"/>
  <c r="M183" i="8"/>
  <c r="M199" i="8"/>
  <c r="M198" i="8"/>
  <c r="M79" i="8"/>
  <c r="M189" i="8"/>
  <c r="M256" i="8"/>
  <c r="M356" i="8"/>
  <c r="M390" i="8"/>
  <c r="M202" i="8"/>
  <c r="M194" i="8"/>
  <c r="M182" i="8"/>
  <c r="M165" i="8"/>
  <c r="M378" i="8"/>
  <c r="M18" i="8"/>
  <c r="M169" i="8"/>
  <c r="M107" i="8"/>
  <c r="M66" i="8"/>
  <c r="M49" i="8"/>
  <c r="M104" i="8"/>
  <c r="M363" i="8"/>
  <c r="M41" i="8"/>
  <c r="M163" i="8"/>
  <c r="M77" i="8"/>
  <c r="M44" i="8"/>
  <c r="M184" i="8"/>
  <c r="M89" i="8"/>
  <c r="M46" i="8"/>
  <c r="M362" i="8"/>
  <c r="M222" i="8"/>
  <c r="M201" i="8"/>
  <c r="M180" i="8"/>
  <c r="M217" i="8"/>
  <c r="I15" i="7"/>
  <c r="I11" i="7"/>
  <c r="I7" i="7"/>
  <c r="M209" i="1"/>
  <c r="I575" i="7"/>
  <c r="I465" i="7"/>
  <c r="I555" i="7"/>
  <c r="I288" i="7"/>
  <c r="I506" i="7"/>
  <c r="I619" i="7"/>
  <c r="I535" i="7"/>
  <c r="I425" i="7"/>
  <c r="I599" i="7"/>
  <c r="I369" i="7"/>
  <c r="I615" i="7"/>
  <c r="I591" i="7"/>
  <c r="I571" i="7"/>
  <c r="I551" i="7"/>
  <c r="I527" i="7"/>
  <c r="I497" i="7"/>
  <c r="I457" i="7"/>
  <c r="I409" i="7"/>
  <c r="I353" i="7"/>
  <c r="I272" i="7"/>
  <c r="I603" i="7"/>
  <c r="I583" i="7"/>
  <c r="I559" i="7"/>
  <c r="I539" i="7"/>
  <c r="I522" i="7"/>
  <c r="I473" i="7"/>
  <c r="I433" i="7"/>
  <c r="I393" i="7"/>
  <c r="I304" i="7"/>
  <c r="I176" i="7"/>
  <c r="I607" i="7"/>
  <c r="I587" i="7"/>
  <c r="I567" i="7"/>
  <c r="I543" i="7"/>
  <c r="I489" i="7"/>
  <c r="I441" i="7"/>
  <c r="I401" i="7"/>
  <c r="I337" i="7"/>
  <c r="I208" i="7"/>
  <c r="I611" i="7"/>
  <c r="I595" i="7"/>
  <c r="I579" i="7"/>
  <c r="I563" i="7"/>
  <c r="I547" i="7"/>
  <c r="I531" i="7"/>
  <c r="I514" i="7"/>
  <c r="I481" i="7"/>
  <c r="I449" i="7"/>
  <c r="I417" i="7"/>
  <c r="I385" i="7"/>
  <c r="I321" i="7"/>
  <c r="I240" i="7"/>
  <c r="I377" i="7"/>
  <c r="I361" i="7"/>
  <c r="I345" i="7"/>
  <c r="I329" i="7"/>
  <c r="I313" i="7"/>
  <c r="I296" i="7"/>
  <c r="I280" i="7"/>
  <c r="I256" i="7"/>
  <c r="I224" i="7"/>
  <c r="I192" i="7"/>
  <c r="I160" i="7"/>
  <c r="I138" i="7"/>
  <c r="I107" i="7"/>
  <c r="I72" i="7"/>
  <c r="I69" i="7"/>
  <c r="I61" i="7"/>
  <c r="I621" i="7"/>
  <c r="I613" i="7"/>
  <c r="I605" i="7"/>
  <c r="I597" i="7"/>
  <c r="I589" i="7"/>
  <c r="I581" i="7"/>
  <c r="I573" i="7"/>
  <c r="I565" i="7"/>
  <c r="I557" i="7"/>
  <c r="I549" i="7"/>
  <c r="I541" i="7"/>
  <c r="I533" i="7"/>
  <c r="I512" i="7"/>
  <c r="I495" i="7"/>
  <c r="I479" i="7"/>
  <c r="I463" i="7"/>
  <c r="I447" i="7"/>
  <c r="I431" i="7"/>
  <c r="I415" i="7"/>
  <c r="I399" i="7"/>
  <c r="I383" i="7"/>
  <c r="I367" i="7"/>
  <c r="I351" i="7"/>
  <c r="I335" i="7"/>
  <c r="I319" i="7"/>
  <c r="I302" i="7"/>
  <c r="I286" i="7"/>
  <c r="I266" i="7"/>
  <c r="I234" i="7"/>
  <c r="I202" i="7"/>
  <c r="I170" i="7"/>
  <c r="I122" i="7"/>
  <c r="I75" i="7"/>
  <c r="I617" i="7"/>
  <c r="I609" i="7"/>
  <c r="I601" i="7"/>
  <c r="I593" i="7"/>
  <c r="I585" i="7"/>
  <c r="I577" i="7"/>
  <c r="I569" i="7"/>
  <c r="I561" i="7"/>
  <c r="I553" i="7"/>
  <c r="I545" i="7"/>
  <c r="I537" i="7"/>
  <c r="I529" i="7"/>
  <c r="I520" i="7"/>
  <c r="I504" i="7"/>
  <c r="I487" i="7"/>
  <c r="I471" i="7"/>
  <c r="I455" i="7"/>
  <c r="I439" i="7"/>
  <c r="I423" i="7"/>
  <c r="I407" i="7"/>
  <c r="I391" i="7"/>
  <c r="I375" i="7"/>
  <c r="I359" i="7"/>
  <c r="I343" i="7"/>
  <c r="I327" i="7"/>
  <c r="I310" i="7"/>
  <c r="I294" i="7"/>
  <c r="I278" i="7"/>
  <c r="I250" i="7"/>
  <c r="I218" i="7"/>
  <c r="I186" i="7"/>
  <c r="I154" i="7"/>
  <c r="I104" i="7"/>
  <c r="I101" i="7"/>
  <c r="I144" i="7"/>
  <c r="I128" i="7"/>
  <c r="I106" i="7"/>
  <c r="I74" i="7"/>
  <c r="I6" i="7"/>
  <c r="I622" i="7"/>
  <c r="I620" i="7"/>
  <c r="I618" i="7"/>
  <c r="I616" i="7"/>
  <c r="I614" i="7"/>
  <c r="I612" i="7"/>
  <c r="I610" i="7"/>
  <c r="I608" i="7"/>
  <c r="I606" i="7"/>
  <c r="I604" i="7"/>
  <c r="I602" i="7"/>
  <c r="I600" i="7"/>
  <c r="I598" i="7"/>
  <c r="I596" i="7"/>
  <c r="I594" i="7"/>
  <c r="I592" i="7"/>
  <c r="I590" i="7"/>
  <c r="I588" i="7"/>
  <c r="I586" i="7"/>
  <c r="I584" i="7"/>
  <c r="I582" i="7"/>
  <c r="I580" i="7"/>
  <c r="I578" i="7"/>
  <c r="I576" i="7"/>
  <c r="I574" i="7"/>
  <c r="I572" i="7"/>
  <c r="I570" i="7"/>
  <c r="I568" i="7"/>
  <c r="I566" i="7"/>
  <c r="I564" i="7"/>
  <c r="I562" i="7"/>
  <c r="I560" i="7"/>
  <c r="I558" i="7"/>
  <c r="I556" i="7"/>
  <c r="I554" i="7"/>
  <c r="I552" i="7"/>
  <c r="I550" i="7"/>
  <c r="I548" i="7"/>
  <c r="I546" i="7"/>
  <c r="I544" i="7"/>
  <c r="I542" i="7"/>
  <c r="I540" i="7"/>
  <c r="I538" i="7"/>
  <c r="I536" i="7"/>
  <c r="I534" i="7"/>
  <c r="I532" i="7"/>
  <c r="I530" i="7"/>
  <c r="I528" i="7"/>
  <c r="I526" i="7"/>
  <c r="I518" i="7"/>
  <c r="I510" i="7"/>
  <c r="I502" i="7"/>
  <c r="I493" i="7"/>
  <c r="I485" i="7"/>
  <c r="I477" i="7"/>
  <c r="I469" i="7"/>
  <c r="I461" i="7"/>
  <c r="I453" i="7"/>
  <c r="I445" i="7"/>
  <c r="I437" i="7"/>
  <c r="I429" i="7"/>
  <c r="I421" i="7"/>
  <c r="I413" i="7"/>
  <c r="I405" i="7"/>
  <c r="I397" i="7"/>
  <c r="I389" i="7"/>
  <c r="I381" i="7"/>
  <c r="I373" i="7"/>
  <c r="I365" i="7"/>
  <c r="I357" i="7"/>
  <c r="I349" i="7"/>
  <c r="I341" i="7"/>
  <c r="I333" i="7"/>
  <c r="I325" i="7"/>
  <c r="I317" i="7"/>
  <c r="I308" i="7"/>
  <c r="I300" i="7"/>
  <c r="I292" i="7"/>
  <c r="I284" i="7"/>
  <c r="I276" i="7"/>
  <c r="I264" i="7"/>
  <c r="I248" i="7"/>
  <c r="I232" i="7"/>
  <c r="I216" i="7"/>
  <c r="I200" i="7"/>
  <c r="I184" i="7"/>
  <c r="I168" i="7"/>
  <c r="I152" i="7"/>
  <c r="I136" i="7"/>
  <c r="I120" i="7"/>
  <c r="I90" i="7"/>
  <c r="I55" i="7"/>
  <c r="I10" i="7"/>
  <c r="I16" i="7"/>
  <c r="I30" i="7"/>
  <c r="I40" i="7"/>
  <c r="I62" i="7"/>
  <c r="I68" i="7"/>
  <c r="I76" i="7"/>
  <c r="I84" i="7"/>
  <c r="I92" i="7"/>
  <c r="I100" i="7"/>
  <c r="I108" i="7"/>
  <c r="I116" i="7"/>
  <c r="I119" i="7"/>
  <c r="I121" i="7"/>
  <c r="I123" i="7"/>
  <c r="I125" i="7"/>
  <c r="I127" i="7"/>
  <c r="I129" i="7"/>
  <c r="I131" i="7"/>
  <c r="I133" i="7"/>
  <c r="I135" i="7"/>
  <c r="I137" i="7"/>
  <c r="I139" i="7"/>
  <c r="I141" i="7"/>
  <c r="I143" i="7"/>
  <c r="I145" i="7"/>
  <c r="I147" i="7"/>
  <c r="I149" i="7"/>
  <c r="I151" i="7"/>
  <c r="I153" i="7"/>
  <c r="I155" i="7"/>
  <c r="I157" i="7"/>
  <c r="I159" i="7"/>
  <c r="I161" i="7"/>
  <c r="I163" i="7"/>
  <c r="I165" i="7"/>
  <c r="I167" i="7"/>
  <c r="I169" i="7"/>
  <c r="I171" i="7"/>
  <c r="I173" i="7"/>
  <c r="I175" i="7"/>
  <c r="I177" i="7"/>
  <c r="I179" i="7"/>
  <c r="I181" i="7"/>
  <c r="I183" i="7"/>
  <c r="I185" i="7"/>
  <c r="I187" i="7"/>
  <c r="I189" i="7"/>
  <c r="I191" i="7"/>
  <c r="I193" i="7"/>
  <c r="I195" i="7"/>
  <c r="I197" i="7"/>
  <c r="I201" i="7"/>
  <c r="I203" i="7"/>
  <c r="I205" i="7"/>
  <c r="I207" i="7"/>
  <c r="I209" i="7"/>
  <c r="I211" i="7"/>
  <c r="I213" i="7"/>
  <c r="I215" i="7"/>
  <c r="I217" i="7"/>
  <c r="I219" i="7"/>
  <c r="I221" i="7"/>
  <c r="I223" i="7"/>
  <c r="I225" i="7"/>
  <c r="I227" i="7"/>
  <c r="I229" i="7"/>
  <c r="I231" i="7"/>
  <c r="I233" i="7"/>
  <c r="I237" i="7"/>
  <c r="I239" i="7"/>
  <c r="I243" i="7"/>
  <c r="I247" i="7"/>
  <c r="I253" i="7"/>
  <c r="I257" i="7"/>
  <c r="I261" i="7"/>
  <c r="I265" i="7"/>
  <c r="I269" i="7"/>
  <c r="I36" i="7"/>
  <c r="I46" i="7"/>
  <c r="I70" i="7"/>
  <c r="I78" i="7"/>
  <c r="I86" i="7"/>
  <c r="I94" i="7"/>
  <c r="I102" i="7"/>
  <c r="I110" i="7"/>
  <c r="I199" i="7"/>
  <c r="I235" i="7"/>
  <c r="I241" i="7"/>
  <c r="I245" i="7"/>
  <c r="I249" i="7"/>
  <c r="I251" i="7"/>
  <c r="I255" i="7"/>
  <c r="I259" i="7"/>
  <c r="I263" i="7"/>
  <c r="I267" i="7"/>
  <c r="I271" i="7"/>
  <c r="I24" i="7"/>
  <c r="I54" i="7"/>
  <c r="I60" i="7"/>
  <c r="I80" i="7"/>
  <c r="I96" i="7"/>
  <c r="I112" i="7"/>
  <c r="I124" i="7"/>
  <c r="I132" i="7"/>
  <c r="I140" i="7"/>
  <c r="I148" i="7"/>
  <c r="I156" i="7"/>
  <c r="I164" i="7"/>
  <c r="I172" i="7"/>
  <c r="I180" i="7"/>
  <c r="I188" i="7"/>
  <c r="I196" i="7"/>
  <c r="I204" i="7"/>
  <c r="I212" i="7"/>
  <c r="I220" i="7"/>
  <c r="I228" i="7"/>
  <c r="I236" i="7"/>
  <c r="I244" i="7"/>
  <c r="I252" i="7"/>
  <c r="I260" i="7"/>
  <c r="I268" i="7"/>
  <c r="I273" i="7"/>
  <c r="I275" i="7"/>
  <c r="I279" i="7"/>
  <c r="I281" i="7"/>
  <c r="I283" i="7"/>
  <c r="I285" i="7"/>
  <c r="I287" i="7"/>
  <c r="I289" i="7"/>
  <c r="I291" i="7"/>
  <c r="I293" i="7"/>
  <c r="I295" i="7"/>
  <c r="I297" i="7"/>
  <c r="I299" i="7"/>
  <c r="I301" i="7"/>
  <c r="I303" i="7"/>
  <c r="I305" i="7"/>
  <c r="I309" i="7"/>
  <c r="I314" i="7"/>
  <c r="I318" i="7"/>
  <c r="I322" i="7"/>
  <c r="I326" i="7"/>
  <c r="I332" i="7"/>
  <c r="I336" i="7"/>
  <c r="I340" i="7"/>
  <c r="I344" i="7"/>
  <c r="I350" i="7"/>
  <c r="I354" i="7"/>
  <c r="I358" i="7"/>
  <c r="I362" i="7"/>
  <c r="I366" i="7"/>
  <c r="I370" i="7"/>
  <c r="I374" i="7"/>
  <c r="I378" i="7"/>
  <c r="I384" i="7"/>
  <c r="I388" i="7"/>
  <c r="I390" i="7"/>
  <c r="I394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8" i="7"/>
  <c r="I482" i="7"/>
  <c r="I486" i="7"/>
  <c r="I490" i="7"/>
  <c r="I494" i="7"/>
  <c r="I498" i="7"/>
  <c r="I503" i="7"/>
  <c r="I509" i="7"/>
  <c r="I513" i="7"/>
  <c r="I517" i="7"/>
  <c r="I521" i="7"/>
  <c r="I525" i="7"/>
  <c r="I66" i="7"/>
  <c r="I82" i="7"/>
  <c r="I98" i="7"/>
  <c r="I114" i="7"/>
  <c r="I118" i="7"/>
  <c r="I126" i="7"/>
  <c r="I134" i="7"/>
  <c r="I142" i="7"/>
  <c r="I150" i="7"/>
  <c r="I158" i="7"/>
  <c r="I166" i="7"/>
  <c r="I174" i="7"/>
  <c r="I182" i="7"/>
  <c r="I190" i="7"/>
  <c r="I198" i="7"/>
  <c r="I206" i="7"/>
  <c r="I214" i="7"/>
  <c r="I222" i="7"/>
  <c r="I230" i="7"/>
  <c r="I238" i="7"/>
  <c r="I246" i="7"/>
  <c r="I254" i="7"/>
  <c r="I262" i="7"/>
  <c r="I270" i="7"/>
  <c r="I277" i="7"/>
  <c r="I307" i="7"/>
  <c r="I311" i="7"/>
  <c r="I316" i="7"/>
  <c r="I320" i="7"/>
  <c r="I324" i="7"/>
  <c r="I328" i="7"/>
  <c r="I330" i="7"/>
  <c r="I334" i="7"/>
  <c r="I338" i="7"/>
  <c r="I342" i="7"/>
  <c r="I346" i="7"/>
  <c r="I348" i="7"/>
  <c r="I352" i="7"/>
  <c r="I356" i="7"/>
  <c r="I360" i="7"/>
  <c r="I364" i="7"/>
  <c r="I368" i="7"/>
  <c r="I372" i="7"/>
  <c r="I376" i="7"/>
  <c r="I380" i="7"/>
  <c r="I382" i="7"/>
  <c r="I386" i="7"/>
  <c r="I392" i="7"/>
  <c r="I396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6" i="7"/>
  <c r="I480" i="7"/>
  <c r="I484" i="7"/>
  <c r="I488" i="7"/>
  <c r="I492" i="7"/>
  <c r="I496" i="7"/>
  <c r="I501" i="7"/>
  <c r="I505" i="7"/>
  <c r="I507" i="7"/>
  <c r="I511" i="7"/>
  <c r="I515" i="7"/>
  <c r="I519" i="7"/>
  <c r="I523" i="7"/>
  <c r="I524" i="7"/>
  <c r="I516" i="7"/>
  <c r="I508" i="7"/>
  <c r="I500" i="7"/>
  <c r="I491" i="7"/>
  <c r="I483" i="7"/>
  <c r="I475" i="7"/>
  <c r="I467" i="7"/>
  <c r="I459" i="7"/>
  <c r="I451" i="7"/>
  <c r="I443" i="7"/>
  <c r="I435" i="7"/>
  <c r="I427" i="7"/>
  <c r="I419" i="7"/>
  <c r="I411" i="7"/>
  <c r="I403" i="7"/>
  <c r="I395" i="7"/>
  <c r="I387" i="7"/>
  <c r="I379" i="7"/>
  <c r="I371" i="7"/>
  <c r="I363" i="7"/>
  <c r="I355" i="7"/>
  <c r="I347" i="7"/>
  <c r="I339" i="7"/>
  <c r="I331" i="7"/>
  <c r="I323" i="7"/>
  <c r="I315" i="7"/>
  <c r="I306" i="7"/>
  <c r="I298" i="7"/>
  <c r="I290" i="7"/>
  <c r="I282" i="7"/>
  <c r="I274" i="7"/>
  <c r="I258" i="7"/>
  <c r="I242" i="7"/>
  <c r="I226" i="7"/>
  <c r="I210" i="7"/>
  <c r="I194" i="7"/>
  <c r="I178" i="7"/>
  <c r="I162" i="7"/>
  <c r="I146" i="7"/>
  <c r="I130" i="7"/>
  <c r="I117" i="7"/>
  <c r="I91" i="7"/>
  <c r="I88" i="7"/>
  <c r="I85" i="7"/>
  <c r="I52" i="7"/>
  <c r="I49" i="7"/>
  <c r="I45" i="7"/>
  <c r="I63" i="7"/>
  <c r="I39" i="7"/>
  <c r="I35" i="7"/>
  <c r="I115" i="7"/>
  <c r="I109" i="7"/>
  <c r="I99" i="7"/>
  <c r="I93" i="7"/>
  <c r="I83" i="7"/>
  <c r="I77" i="7"/>
  <c r="I67" i="7"/>
  <c r="I113" i="7"/>
  <c r="I105" i="7"/>
  <c r="I97" i="7"/>
  <c r="I89" i="7"/>
  <c r="I81" i="7"/>
  <c r="I73" i="7"/>
  <c r="I65" i="7"/>
  <c r="I33" i="7"/>
  <c r="I111" i="7"/>
  <c r="I103" i="7"/>
  <c r="I95" i="7"/>
  <c r="I87" i="7"/>
  <c r="I79" i="7"/>
  <c r="I71" i="7"/>
  <c r="I57" i="7"/>
  <c r="I27" i="7"/>
  <c r="I64" i="7"/>
  <c r="I59" i="7"/>
  <c r="I53" i="7"/>
  <c r="I50" i="7"/>
  <c r="I47" i="7"/>
  <c r="I44" i="7"/>
  <c r="I41" i="7"/>
  <c r="I38" i="7"/>
  <c r="I32" i="7"/>
  <c r="I56" i="7"/>
  <c r="I51" i="7"/>
  <c r="I48" i="7"/>
  <c r="I43" i="7"/>
  <c r="I31" i="7"/>
  <c r="I28" i="7"/>
  <c r="I25" i="7"/>
  <c r="I22" i="7"/>
  <c r="I19" i="7"/>
  <c r="I12" i="7"/>
  <c r="I9" i="7"/>
  <c r="I42" i="7"/>
  <c r="I37" i="7"/>
  <c r="I34" i="7"/>
  <c r="I29" i="7"/>
  <c r="I23" i="7"/>
  <c r="I20" i="7"/>
  <c r="I17" i="7"/>
  <c r="I14" i="7"/>
  <c r="I8" i="7"/>
  <c r="I26" i="7"/>
  <c r="I21" i="7"/>
  <c r="I18" i="7"/>
  <c r="I13" i="7"/>
  <c r="I5" i="7"/>
  <c r="N252" i="1"/>
  <c r="M252" i="1" s="1"/>
  <c r="N52" i="1"/>
  <c r="M52" i="1" s="1"/>
  <c r="N210" i="1"/>
  <c r="N205" i="1"/>
  <c r="N206" i="1"/>
  <c r="M206" i="1" s="1"/>
  <c r="N171" i="1"/>
  <c r="M171" i="1" s="1"/>
  <c r="N149" i="1"/>
  <c r="M149" i="1" s="1"/>
  <c r="N277" i="1"/>
  <c r="M277" i="1" s="1"/>
  <c r="N282" i="1"/>
  <c r="M282" i="1" s="1"/>
  <c r="N283" i="1"/>
  <c r="M283" i="1" s="1"/>
  <c r="N264" i="1"/>
  <c r="M264" i="1" s="1"/>
  <c r="N258" i="1"/>
  <c r="M258" i="1" s="1"/>
  <c r="N259" i="1"/>
  <c r="M259" i="1" s="1"/>
  <c r="N150" i="1"/>
  <c r="M150" i="1" s="1"/>
  <c r="N124" i="1"/>
  <c r="M124" i="1" s="1"/>
  <c r="N125" i="1"/>
  <c r="M125" i="1" s="1"/>
  <c r="N132" i="1"/>
  <c r="M132" i="1" s="1"/>
  <c r="N151" i="1"/>
  <c r="M151" i="1" s="1"/>
  <c r="N143" i="1"/>
  <c r="M143" i="1" s="1"/>
  <c r="N152" i="1"/>
  <c r="M152" i="1" s="1"/>
  <c r="N220" i="1"/>
  <c r="M220" i="1" s="1"/>
  <c r="N98" i="1"/>
  <c r="M98" i="1" s="1"/>
  <c r="N179" i="1"/>
  <c r="M179" i="1" s="1"/>
  <c r="N229" i="1"/>
  <c r="M229" i="1" s="1"/>
  <c r="N172" i="1"/>
  <c r="M172" i="1" s="1"/>
  <c r="N153" i="1"/>
  <c r="M153" i="1" s="1"/>
  <c r="N99" i="1"/>
  <c r="M99" i="1" s="1"/>
  <c r="N120" i="1"/>
  <c r="M120" i="1" s="1"/>
  <c r="N126" i="1"/>
  <c r="M126" i="1" s="1"/>
  <c r="N10" i="1"/>
  <c r="M10" i="1" s="1"/>
  <c r="N32" i="1"/>
  <c r="M32" i="1" s="1"/>
  <c r="N29" i="1"/>
  <c r="M29" i="1" s="1"/>
  <c r="N30" i="1"/>
  <c r="M30" i="1" s="1"/>
  <c r="N43" i="1"/>
  <c r="M43" i="1" s="1"/>
  <c r="N53" i="1"/>
  <c r="M53" i="1" s="1"/>
  <c r="N54" i="1"/>
  <c r="N86" i="1"/>
  <c r="M86" i="1" s="1"/>
  <c r="N87" i="1"/>
  <c r="M87" i="1" s="1"/>
  <c r="N88" i="1"/>
  <c r="M88" i="1" s="1"/>
  <c r="N311" i="1"/>
  <c r="M311" i="1" s="1"/>
  <c r="N320" i="1"/>
  <c r="M320" i="1" s="1"/>
  <c r="N363" i="1"/>
  <c r="M363" i="1" s="1"/>
  <c r="N352" i="1"/>
  <c r="M352" i="1" s="1"/>
  <c r="N358" i="1"/>
  <c r="M358" i="1" s="1"/>
  <c r="N355" i="1"/>
  <c r="N359" i="1"/>
  <c r="M359" i="1" s="1"/>
  <c r="N364" i="1"/>
  <c r="M364" i="1" s="1"/>
  <c r="N121" i="1"/>
  <c r="M121" i="1" s="1"/>
  <c r="N138" i="1"/>
  <c r="M138" i="1" s="1"/>
  <c r="N162" i="1"/>
  <c r="N146" i="1"/>
  <c r="M146" i="1" s="1"/>
  <c r="N184" i="1"/>
  <c r="M184" i="1" s="1"/>
  <c r="N230" i="1"/>
  <c r="M230" i="1" s="1"/>
  <c r="N199" i="1"/>
  <c r="M199" i="1" s="1"/>
  <c r="N246" i="1"/>
  <c r="M246" i="1" s="1"/>
  <c r="N116" i="1"/>
  <c r="M116" i="1" s="1"/>
  <c r="N117" i="1"/>
  <c r="M117" i="1" s="1"/>
  <c r="N253" i="1"/>
  <c r="M253" i="1" s="1"/>
  <c r="N386" i="1"/>
  <c r="M386" i="1" s="1"/>
  <c r="N387" i="1"/>
  <c r="M387" i="1" s="1"/>
  <c r="N388" i="1"/>
  <c r="M388" i="1" s="1"/>
  <c r="N391" i="1"/>
  <c r="M391" i="1" s="1"/>
  <c r="N392" i="1"/>
  <c r="M392" i="1" s="1"/>
  <c r="N380" i="1"/>
  <c r="M380" i="1" s="1"/>
  <c r="N377" i="1"/>
  <c r="M377" i="1" s="1"/>
  <c r="N374" i="1"/>
  <c r="M374" i="1" s="1"/>
  <c r="N375" i="1"/>
  <c r="M375" i="1" s="1"/>
  <c r="N381" i="1"/>
  <c r="M381" i="1" s="1"/>
  <c r="N378" i="1"/>
  <c r="M378" i="1" s="1"/>
  <c r="N379" i="1"/>
  <c r="M379" i="1" s="1"/>
  <c r="N393" i="1"/>
  <c r="M393" i="1" s="1"/>
  <c r="N389" i="1"/>
  <c r="M389" i="1" s="1"/>
  <c r="N394" i="1"/>
  <c r="M394" i="1" s="1"/>
  <c r="N376" i="1"/>
  <c r="M376" i="1" s="1"/>
  <c r="N395" i="1"/>
  <c r="M395" i="1" s="1"/>
  <c r="N365" i="1"/>
  <c r="M365" i="1" s="1"/>
  <c r="N396" i="1"/>
  <c r="M396" i="1" s="1"/>
  <c r="N55" i="1"/>
  <c r="M55" i="1" s="1"/>
  <c r="N312" i="1"/>
  <c r="M312" i="1" s="1"/>
  <c r="N11" i="1"/>
  <c r="M11" i="1" s="1"/>
  <c r="N338" i="1"/>
  <c r="M338" i="1" s="1"/>
  <c r="N91" i="1"/>
  <c r="M91" i="1" s="1"/>
  <c r="N35" i="1"/>
  <c r="M35" i="1" s="1"/>
  <c r="N309" i="1"/>
  <c r="M309" i="1" s="1"/>
  <c r="N4" i="1"/>
  <c r="M4" i="1" s="1"/>
  <c r="N313" i="1"/>
  <c r="M313" i="1" s="1"/>
  <c r="N12" i="1"/>
  <c r="M12" i="1" s="1"/>
  <c r="N328" i="1"/>
  <c r="M328" i="1" s="1"/>
  <c r="N21" i="1"/>
  <c r="M21" i="1" s="1"/>
  <c r="N339" i="1"/>
  <c r="M339" i="1" s="1"/>
  <c r="N36" i="1"/>
  <c r="M36" i="1" s="1"/>
  <c r="N310" i="1"/>
  <c r="M310" i="1" s="1"/>
  <c r="N48" i="1"/>
  <c r="M48" i="1" s="1"/>
  <c r="N340" i="1"/>
  <c r="M340" i="1" s="1"/>
  <c r="N49" i="1"/>
  <c r="M49" i="1" s="1"/>
  <c r="N321" i="1"/>
  <c r="M321" i="1" s="1"/>
  <c r="N95" i="1"/>
  <c r="M95" i="1" s="1"/>
  <c r="N44" i="1"/>
  <c r="M44" i="1" s="1"/>
  <c r="N260" i="1"/>
  <c r="M260" i="1" s="1"/>
  <c r="N297" i="1"/>
  <c r="M297" i="1" s="1"/>
  <c r="N314" i="1"/>
  <c r="M314" i="1" s="1"/>
  <c r="N278" i="1"/>
  <c r="M278" i="1" s="1"/>
  <c r="N360" i="1"/>
  <c r="M360" i="1" s="1"/>
  <c r="N298" i="1"/>
  <c r="M298" i="1" s="1"/>
  <c r="N284" i="1"/>
  <c r="M284" i="1" s="1"/>
  <c r="N285" i="1"/>
  <c r="M285" i="1" s="1"/>
  <c r="N286" i="1"/>
  <c r="M286" i="1" s="1"/>
  <c r="N341" i="1"/>
  <c r="M341" i="1" s="1"/>
  <c r="N299" i="1"/>
  <c r="M299" i="1" s="1"/>
  <c r="N287" i="1"/>
  <c r="M287" i="1" s="1"/>
  <c r="N300" i="1"/>
  <c r="M300" i="1" s="1"/>
  <c r="N261" i="1"/>
  <c r="M261" i="1" s="1"/>
  <c r="N315" i="1"/>
  <c r="M315" i="1" s="1"/>
  <c r="N274" i="1"/>
  <c r="M274" i="1" s="1"/>
  <c r="N265" i="1"/>
  <c r="M265" i="1" s="1"/>
  <c r="N301" i="1"/>
  <c r="M301" i="1" s="1"/>
  <c r="N329" i="1"/>
  <c r="M329" i="1" s="1"/>
  <c r="N291" i="1"/>
  <c r="M291" i="1" s="1"/>
  <c r="N302" i="1"/>
  <c r="M302" i="1" s="1"/>
  <c r="N266" i="1"/>
  <c r="M266" i="1" s="1"/>
  <c r="N31" i="1"/>
  <c r="M31" i="1" s="1"/>
  <c r="N356" i="1"/>
  <c r="M356" i="1" s="1"/>
  <c r="N207" i="1"/>
  <c r="M207" i="1" s="1"/>
  <c r="N279" i="1"/>
  <c r="M279" i="1" s="1"/>
  <c r="N357" i="1"/>
  <c r="M357" i="1" s="1"/>
  <c r="N216" i="1"/>
  <c r="M216" i="1" s="1"/>
  <c r="N346" i="1"/>
  <c r="M346" i="1" s="1"/>
  <c r="N22" i="1"/>
  <c r="M22" i="1" s="1"/>
  <c r="N144" i="1"/>
  <c r="M144" i="1" s="1"/>
  <c r="N267" i="1"/>
  <c r="M267" i="1" s="1"/>
  <c r="N330" i="1"/>
  <c r="M330" i="1" s="1"/>
  <c r="N23" i="1"/>
  <c r="M23" i="1" s="1"/>
  <c r="N80" i="1"/>
  <c r="M80" i="1" s="1"/>
  <c r="N145" i="1"/>
  <c r="M145" i="1" s="1"/>
  <c r="N217" i="1"/>
  <c r="M217" i="1" s="1"/>
  <c r="N322" i="1"/>
  <c r="M322" i="1" s="1"/>
  <c r="N268" i="1"/>
  <c r="M268" i="1" s="1"/>
  <c r="N331" i="1"/>
  <c r="M331" i="1" s="1"/>
  <c r="N50" i="1"/>
  <c r="M50" i="1" s="1"/>
  <c r="N141" i="1"/>
  <c r="M141" i="1" s="1"/>
  <c r="N288" i="1"/>
  <c r="M288" i="1" s="1"/>
  <c r="N342" i="1"/>
  <c r="M342" i="1" s="1"/>
  <c r="N45" i="1"/>
  <c r="M45" i="1" s="1"/>
  <c r="N289" i="1"/>
  <c r="M289" i="1" s="1"/>
  <c r="N332" i="1"/>
  <c r="M332" i="1" s="1"/>
  <c r="N353" i="1"/>
  <c r="M353" i="1" s="1"/>
  <c r="N200" i="1"/>
  <c r="M200" i="1" s="1"/>
  <c r="N247" i="1"/>
  <c r="M247" i="1" s="1"/>
  <c r="N383" i="1"/>
  <c r="M383" i="1" s="1"/>
  <c r="N347" i="1"/>
  <c r="M347" i="1" s="1"/>
  <c r="N272" i="1"/>
  <c r="M272" i="1" s="1"/>
  <c r="N56" i="1"/>
  <c r="M56" i="1" s="1"/>
  <c r="N57" i="1"/>
  <c r="M57" i="1" s="1"/>
  <c r="N58" i="1"/>
  <c r="M58" i="1" s="1"/>
  <c r="N303" i="1"/>
  <c r="M303" i="1" s="1"/>
  <c r="N304" i="1"/>
  <c r="M304" i="1" s="1"/>
  <c r="N305" i="1"/>
  <c r="M305" i="1" s="1"/>
  <c r="N37" i="1"/>
  <c r="M37" i="1" s="1"/>
  <c r="N24" i="1"/>
  <c r="M24" i="1" s="1"/>
  <c r="N25" i="1"/>
  <c r="M25" i="1" s="1"/>
  <c r="N13" i="1"/>
  <c r="N38" i="1"/>
  <c r="M38" i="1" s="1"/>
  <c r="N46" i="1"/>
  <c r="N14" i="1"/>
  <c r="N26" i="1"/>
  <c r="M26" i="1" s="1"/>
  <c r="N33" i="1"/>
  <c r="M33" i="1" s="1"/>
  <c r="N92" i="1"/>
  <c r="M92" i="1" s="1"/>
  <c r="N81" i="1"/>
  <c r="M81" i="1" s="1"/>
  <c r="N82" i="1"/>
  <c r="M82" i="1" s="1"/>
  <c r="N74" i="1"/>
  <c r="M74" i="1" s="1"/>
  <c r="N93" i="1"/>
  <c r="M93" i="1" s="1"/>
  <c r="N97" i="1"/>
  <c r="M97" i="1" s="1"/>
  <c r="N75" i="1"/>
  <c r="M75" i="1" s="1"/>
  <c r="N83" i="1"/>
  <c r="M83" i="1" s="1"/>
  <c r="N59" i="1"/>
  <c r="M59" i="1" s="1"/>
  <c r="N60" i="1"/>
  <c r="M60" i="1" s="1"/>
  <c r="N61" i="1"/>
  <c r="M61" i="1" s="1"/>
  <c r="N62" i="1"/>
  <c r="M62" i="1" s="1"/>
  <c r="N63" i="1"/>
  <c r="M63" i="1" s="1"/>
  <c r="N64" i="1"/>
  <c r="M64" i="1" s="1"/>
  <c r="N5" i="1"/>
  <c r="M5" i="1" s="1"/>
  <c r="N366" i="1"/>
  <c r="M366" i="1" s="1"/>
  <c r="N6" i="1"/>
  <c r="M6" i="1" s="1"/>
  <c r="N367" i="1"/>
  <c r="M367" i="1" s="1"/>
  <c r="N7" i="1"/>
  <c r="M7" i="1" s="1"/>
  <c r="N76" i="1"/>
  <c r="M76" i="1" s="1"/>
  <c r="N368" i="1"/>
  <c r="M368" i="1" s="1"/>
  <c r="N8" i="1"/>
  <c r="M8" i="1" s="1"/>
  <c r="N77" i="1"/>
  <c r="M77" i="1" s="1"/>
  <c r="N369" i="1"/>
  <c r="M369" i="1" s="1"/>
  <c r="N15" i="1"/>
  <c r="M15" i="1" s="1"/>
  <c r="N370" i="1"/>
  <c r="M370" i="1" s="1"/>
  <c r="N16" i="1"/>
  <c r="M16" i="1" s="1"/>
  <c r="N78" i="1"/>
  <c r="M78" i="1" s="1"/>
  <c r="N371" i="1"/>
  <c r="M371" i="1" s="1"/>
  <c r="N39" i="1"/>
  <c r="M39" i="1" s="1"/>
  <c r="N94" i="1"/>
  <c r="M94" i="1" s="1"/>
  <c r="N372" i="1"/>
  <c r="M372" i="1" s="1"/>
  <c r="N40" i="1"/>
  <c r="M40" i="1" s="1"/>
  <c r="N373" i="1"/>
  <c r="M373" i="1" s="1"/>
  <c r="N34" i="1"/>
  <c r="M34" i="1" s="1"/>
  <c r="N89" i="1"/>
  <c r="M89" i="1" s="1"/>
  <c r="N406" i="1"/>
  <c r="M406" i="1" s="1"/>
  <c r="N65" i="1"/>
  <c r="M65" i="1" s="1"/>
  <c r="N66" i="1"/>
  <c r="M66" i="1" s="1"/>
  <c r="N67" i="1"/>
  <c r="M67" i="1" s="1"/>
  <c r="N68" i="1"/>
  <c r="M68" i="1" s="1"/>
  <c r="N69" i="1"/>
  <c r="M69" i="1" s="1"/>
  <c r="N70" i="1"/>
  <c r="M70" i="1" s="1"/>
  <c r="N27" i="1"/>
  <c r="M27" i="1" s="1"/>
  <c r="N84" i="1"/>
  <c r="M84" i="1" s="1"/>
  <c r="N71" i="1"/>
  <c r="M71" i="1" s="1"/>
  <c r="N72" i="1"/>
  <c r="M72" i="1" s="1"/>
  <c r="N17" i="1"/>
  <c r="M17" i="1" s="1"/>
  <c r="N79" i="1"/>
  <c r="M79" i="1" s="1"/>
  <c r="N73" i="1"/>
  <c r="M73" i="1" s="1"/>
  <c r="N28" i="1"/>
  <c r="M28" i="1" s="1"/>
  <c r="N85" i="1"/>
  <c r="M85" i="1" s="1"/>
  <c r="N90" i="1"/>
  <c r="M90" i="1" s="1"/>
  <c r="N390" i="1"/>
  <c r="M390" i="1" s="1"/>
  <c r="N306" i="1"/>
  <c r="M306" i="1" s="1"/>
  <c r="N307" i="1"/>
  <c r="M307" i="1" s="1"/>
  <c r="N308" i="1"/>
  <c r="M308" i="1" s="1"/>
  <c r="N295" i="1"/>
  <c r="M295" i="1" s="1"/>
  <c r="N280" i="1"/>
  <c r="M280" i="1" s="1"/>
  <c r="N292" i="1"/>
  <c r="M292" i="1" s="1"/>
  <c r="N211" i="1"/>
  <c r="M211" i="1" s="1"/>
  <c r="N254" i="1"/>
  <c r="M254" i="1" s="1"/>
  <c r="N180" i="1"/>
  <c r="M180" i="1" s="1"/>
  <c r="N231" i="1"/>
  <c r="M231" i="1" s="1"/>
  <c r="N104" i="1"/>
  <c r="M104" i="1" s="1"/>
  <c r="N147" i="1"/>
  <c r="M147" i="1" s="1"/>
  <c r="N100" i="1"/>
  <c r="M100" i="1" s="1"/>
  <c r="N133" i="1"/>
  <c r="M133" i="1" s="1"/>
  <c r="N255" i="1"/>
  <c r="M255" i="1" s="1"/>
  <c r="N105" i="1"/>
  <c r="M105" i="1" s="1"/>
  <c r="N163" i="1"/>
  <c r="M163" i="1" s="1"/>
  <c r="N118" i="1"/>
  <c r="M118" i="1" s="1"/>
  <c r="N212" i="1"/>
  <c r="M212" i="1" s="1"/>
  <c r="N101" i="1"/>
  <c r="M101" i="1" s="1"/>
  <c r="N127" i="1"/>
  <c r="M127" i="1" s="1"/>
  <c r="N119" i="1"/>
  <c r="M119" i="1" s="1"/>
  <c r="N213" i="1"/>
  <c r="M213" i="1" s="1"/>
  <c r="N256" i="1"/>
  <c r="M256" i="1" s="1"/>
  <c r="N18" i="1"/>
  <c r="M18" i="1" s="1"/>
  <c r="N316" i="1"/>
  <c r="M316" i="1" s="1"/>
  <c r="N19" i="1"/>
  <c r="M19" i="1" s="1"/>
  <c r="N317" i="1"/>
  <c r="M317" i="1" s="1"/>
  <c r="N20" i="1"/>
  <c r="M20" i="1" s="1"/>
  <c r="N318" i="1"/>
  <c r="M318" i="1" s="1"/>
  <c r="N319" i="1"/>
  <c r="M319" i="1" s="1"/>
  <c r="N41" i="1"/>
  <c r="M41" i="1" s="1"/>
  <c r="N343" i="1"/>
  <c r="M343" i="1" s="1"/>
  <c r="N42" i="1"/>
  <c r="M42" i="1" s="1"/>
  <c r="N344" i="1"/>
  <c r="M344" i="1" s="1"/>
  <c r="N51" i="1"/>
  <c r="M51" i="1" s="1"/>
  <c r="N345" i="1"/>
  <c r="M345" i="1" s="1"/>
  <c r="N333" i="1"/>
  <c r="M333" i="1" s="1"/>
  <c r="N47" i="1"/>
  <c r="M47" i="1" s="1"/>
  <c r="N361" i="1"/>
  <c r="M361" i="1" s="1"/>
  <c r="N201" i="1"/>
  <c r="M201" i="1" s="1"/>
  <c r="N248" i="1"/>
  <c r="M248" i="1" s="1"/>
  <c r="N384" i="1"/>
  <c r="M384" i="1" s="1"/>
  <c r="N232" i="1"/>
  <c r="M232" i="1" s="1"/>
  <c r="N382" i="1"/>
  <c r="M382" i="1" s="1"/>
  <c r="N208" i="1"/>
  <c r="M208" i="1" s="1"/>
  <c r="N249" i="1"/>
  <c r="M249" i="1" s="1"/>
  <c r="N385" i="1"/>
  <c r="M385" i="1" s="1"/>
  <c r="N202" i="1"/>
  <c r="M202" i="1" s="1"/>
  <c r="N354" i="1"/>
  <c r="M354" i="1" s="1"/>
  <c r="N187" i="1"/>
  <c r="M187" i="1" s="1"/>
  <c r="N233" i="1"/>
  <c r="M233" i="1" s="1"/>
  <c r="N234" i="1"/>
  <c r="M234" i="1" s="1"/>
  <c r="N348" i="1"/>
  <c r="M348" i="1" s="1"/>
  <c r="N110" i="1"/>
  <c r="M110" i="1" s="1"/>
  <c r="N185" i="1"/>
  <c r="M185" i="1" s="1"/>
  <c r="N235" i="1"/>
  <c r="M235" i="1" s="1"/>
  <c r="N188" i="1"/>
  <c r="M188" i="1" s="1"/>
  <c r="N236" i="1"/>
  <c r="M236" i="1" s="1"/>
  <c r="N111" i="1"/>
  <c r="M111" i="1" s="1"/>
  <c r="N349" i="1"/>
  <c r="M349" i="1" s="1"/>
  <c r="N237" i="1"/>
  <c r="M237" i="1" s="1"/>
  <c r="N112" i="1"/>
  <c r="M112" i="1" s="1"/>
  <c r="N181" i="1"/>
  <c r="M181" i="1" s="1"/>
  <c r="N113" i="1"/>
  <c r="M113" i="1" s="1"/>
  <c r="N214" i="1"/>
  <c r="M214" i="1" s="1"/>
  <c r="N243" i="1"/>
  <c r="M243" i="1" s="1"/>
  <c r="N182" i="1"/>
  <c r="M182" i="1" s="1"/>
  <c r="N238" i="1"/>
  <c r="M238" i="1" s="1"/>
  <c r="N114" i="1"/>
  <c r="M114" i="1" s="1"/>
  <c r="N239" i="1"/>
  <c r="M239" i="1" s="1"/>
  <c r="N190" i="1"/>
  <c r="M190" i="1" s="1"/>
  <c r="N115" i="1"/>
  <c r="M115" i="1" s="1"/>
  <c r="N194" i="1"/>
  <c r="M194" i="1" s="1"/>
  <c r="N195" i="1"/>
  <c r="M195" i="1" s="1"/>
  <c r="N196" i="1"/>
  <c r="M196" i="1" s="1"/>
  <c r="N244" i="1"/>
  <c r="M244" i="1" s="1"/>
  <c r="N106" i="1"/>
  <c r="M106" i="1" s="1"/>
  <c r="N191" i="1"/>
  <c r="M191" i="1" s="1"/>
  <c r="N240" i="1"/>
  <c r="M240" i="1" s="1"/>
  <c r="N107" i="1"/>
  <c r="M107" i="1" s="1"/>
  <c r="N226" i="1"/>
  <c r="M226" i="1" s="1"/>
  <c r="N176" i="1"/>
  <c r="M176" i="1" s="1"/>
  <c r="N102" i="1"/>
  <c r="M102" i="1" s="1"/>
  <c r="N323" i="1"/>
  <c r="M323" i="1" s="1"/>
  <c r="N157" i="1"/>
  <c r="M157" i="1" s="1"/>
  <c r="N227" i="1"/>
  <c r="M227" i="1" s="1"/>
  <c r="N177" i="1"/>
  <c r="M177" i="1" s="1"/>
  <c r="N103" i="1"/>
  <c r="M103" i="1" s="1"/>
  <c r="N158" i="1"/>
  <c r="M158" i="1" s="1"/>
  <c r="N324" i="1"/>
  <c r="M324" i="1" s="1"/>
  <c r="N108" i="1"/>
  <c r="M108" i="1" s="1"/>
  <c r="N334" i="1"/>
  <c r="M334" i="1" s="1"/>
  <c r="N192" i="1"/>
  <c r="M192" i="1" s="1"/>
  <c r="N164" i="1"/>
  <c r="M164" i="1" s="1"/>
  <c r="N241" i="1"/>
  <c r="M241" i="1" s="1"/>
  <c r="N109" i="1"/>
  <c r="M109" i="1" s="1"/>
  <c r="N166" i="1"/>
  <c r="M166" i="1" s="1"/>
  <c r="N148" i="1"/>
  <c r="M148" i="1" s="1"/>
  <c r="N218" i="1"/>
  <c r="M218" i="1" s="1"/>
  <c r="N325" i="1"/>
  <c r="M325" i="1" s="1"/>
  <c r="N402" i="1"/>
  <c r="M402" i="1" s="1"/>
  <c r="N403" i="1"/>
  <c r="M403" i="1" s="1"/>
  <c r="N404" i="1"/>
  <c r="M404" i="1" s="1"/>
  <c r="N405" i="1"/>
  <c r="M405" i="1" s="1"/>
  <c r="N215" i="1"/>
  <c r="M215" i="1" s="1"/>
  <c r="N257" i="1"/>
  <c r="M257" i="1" s="1"/>
  <c r="N221" i="1"/>
  <c r="M221" i="1" s="1"/>
  <c r="N186" i="1"/>
  <c r="M186" i="1" s="1"/>
  <c r="N350" i="1"/>
  <c r="M350" i="1" s="1"/>
  <c r="N154" i="1"/>
  <c r="M154" i="1" s="1"/>
  <c r="N169" i="1"/>
  <c r="M169" i="1" s="1"/>
  <c r="N222" i="1"/>
  <c r="M222" i="1" s="1"/>
  <c r="N335" i="1"/>
  <c r="M335" i="1" s="1"/>
  <c r="N155" i="1"/>
  <c r="M155" i="1" s="1"/>
  <c r="N223" i="1"/>
  <c r="M223" i="1" s="1"/>
  <c r="N336" i="1"/>
  <c r="M336" i="1" s="1"/>
  <c r="N170" i="1"/>
  <c r="M170" i="1" s="1"/>
  <c r="N351" i="1"/>
  <c r="M351" i="1" s="1"/>
  <c r="N193" i="1"/>
  <c r="M193" i="1" s="1"/>
  <c r="N242" i="1"/>
  <c r="M242" i="1" s="1"/>
  <c r="N173" i="1"/>
  <c r="M173" i="1" s="1"/>
  <c r="N224" i="1"/>
  <c r="M224" i="1" s="1"/>
  <c r="N337" i="1"/>
  <c r="M337" i="1" s="1"/>
  <c r="N128" i="1"/>
  <c r="M128" i="1" s="1"/>
  <c r="N139" i="1"/>
  <c r="M139" i="1" s="1"/>
  <c r="N142" i="1"/>
  <c r="M142" i="1" s="1"/>
  <c r="N129" i="1"/>
  <c r="M129" i="1" s="1"/>
  <c r="N167" i="1"/>
  <c r="M167" i="1" s="1"/>
  <c r="N219" i="1"/>
  <c r="M219" i="1" s="1"/>
  <c r="N327" i="1"/>
  <c r="M327" i="1" s="1"/>
  <c r="N137" i="1"/>
  <c r="M137" i="1" s="1"/>
  <c r="N203" i="1"/>
  <c r="M203" i="1" s="1"/>
  <c r="N250" i="1"/>
  <c r="M250" i="1" s="1"/>
  <c r="N362" i="1"/>
  <c r="M362" i="1" s="1"/>
  <c r="N197" i="1"/>
  <c r="M197" i="1" s="1"/>
  <c r="N245" i="1"/>
  <c r="M245" i="1" s="1"/>
  <c r="N174" i="1"/>
  <c r="M174" i="1" s="1"/>
  <c r="N225" i="1"/>
  <c r="M225" i="1" s="1"/>
  <c r="N178" i="1"/>
  <c r="M178" i="1" s="1"/>
  <c r="N228" i="1"/>
  <c r="M228" i="1" s="1"/>
  <c r="N130" i="1"/>
  <c r="M130" i="1" s="1"/>
  <c r="N134" i="1"/>
  <c r="M134" i="1" s="1"/>
  <c r="N131" i="1"/>
  <c r="M131" i="1" s="1"/>
  <c r="N262" i="1"/>
  <c r="M262" i="1" s="1"/>
  <c r="N135" i="1"/>
  <c r="M135" i="1" s="1"/>
  <c r="N263" i="1"/>
  <c r="M263" i="1" s="1"/>
  <c r="N290" i="1"/>
  <c r="M290" i="1" s="1"/>
  <c r="N269" i="1"/>
  <c r="M269" i="1" s="1"/>
  <c r="N270" i="1"/>
  <c r="M270" i="1" s="1"/>
  <c r="N271" i="1"/>
  <c r="M271" i="1" s="1"/>
  <c r="N293" i="1"/>
  <c r="M293" i="1" s="1"/>
  <c r="N273" i="1"/>
  <c r="M273" i="1" s="1"/>
  <c r="N294" i="1"/>
  <c r="M294" i="1" s="1"/>
  <c r="N296" i="1"/>
  <c r="M296" i="1" s="1"/>
  <c r="N275" i="1"/>
  <c r="M275" i="1" s="1"/>
  <c r="N276" i="1"/>
  <c r="M276" i="1" s="1"/>
  <c r="N281" i="1"/>
  <c r="M281" i="1" s="1"/>
  <c r="N136" i="1"/>
  <c r="M136" i="1" s="1"/>
  <c r="N122" i="1"/>
  <c r="M122" i="1" s="1"/>
  <c r="N140" i="1"/>
  <c r="M140" i="1" s="1"/>
  <c r="N159" i="1"/>
  <c r="M159" i="1" s="1"/>
  <c r="N123" i="1"/>
  <c r="M123" i="1" s="1"/>
  <c r="N198" i="1"/>
  <c r="M198" i="1" s="1"/>
  <c r="N183" i="1"/>
  <c r="M183" i="1" s="1"/>
  <c r="N156" i="1"/>
  <c r="M156" i="1" s="1"/>
  <c r="N160" i="1"/>
  <c r="M160" i="1" s="1"/>
  <c r="N165" i="1"/>
  <c r="M165" i="1" s="1"/>
  <c r="N189" i="1"/>
  <c r="M189" i="1" s="1"/>
  <c r="N175" i="1"/>
  <c r="M175" i="1" s="1"/>
  <c r="N161" i="1"/>
  <c r="M161" i="1" s="1"/>
  <c r="N398" i="1"/>
  <c r="M398" i="1" s="1"/>
  <c r="N399" i="1"/>
  <c r="M399" i="1" s="1"/>
  <c r="N400" i="1"/>
  <c r="M400" i="1" s="1"/>
  <c r="N401" i="1"/>
  <c r="M401" i="1" s="1"/>
  <c r="N96" i="1"/>
  <c r="M96" i="1" s="1"/>
  <c r="N168" i="1"/>
  <c r="M168" i="1" s="1"/>
  <c r="N326" i="1"/>
  <c r="M326" i="1" s="1"/>
  <c r="N204" i="1"/>
  <c r="M204" i="1" s="1"/>
  <c r="N251" i="1"/>
  <c r="M251" i="1" s="1"/>
  <c r="M54" i="1" l="1"/>
  <c r="M162" i="1"/>
  <c r="M46" i="1"/>
  <c r="M355" i="1"/>
  <c r="M14" i="1"/>
  <c r="M205" i="1"/>
  <c r="M13" i="1"/>
  <c r="M210" i="1"/>
  <c r="F252" i="1"/>
  <c r="F52" i="1"/>
  <c r="F210" i="1"/>
  <c r="F205" i="1"/>
  <c r="F206" i="1"/>
  <c r="F171" i="1"/>
  <c r="F149" i="1"/>
  <c r="F277" i="1"/>
  <c r="F282" i="1"/>
  <c r="F283" i="1"/>
  <c r="F264" i="1"/>
  <c r="F258" i="1"/>
  <c r="F259" i="1"/>
  <c r="F150" i="1"/>
  <c r="F124" i="1"/>
  <c r="F125" i="1"/>
  <c r="F132" i="1"/>
  <c r="F151" i="1"/>
  <c r="F143" i="1"/>
  <c r="F152" i="1"/>
  <c r="F220" i="1"/>
  <c r="F98" i="1"/>
  <c r="F179" i="1"/>
  <c r="F229" i="1"/>
  <c r="F172" i="1"/>
  <c r="F153" i="1"/>
  <c r="F99" i="1"/>
  <c r="F120" i="1"/>
  <c r="F126" i="1"/>
  <c r="F10" i="1"/>
  <c r="F32" i="1"/>
  <c r="F29" i="1"/>
  <c r="F30" i="1"/>
  <c r="F43" i="1"/>
  <c r="F53" i="1"/>
  <c r="F54" i="1"/>
  <c r="F86" i="1"/>
  <c r="F87" i="1"/>
  <c r="F88" i="1"/>
  <c r="F311" i="1"/>
  <c r="F320" i="1"/>
  <c r="F363" i="1"/>
  <c r="F352" i="1"/>
  <c r="F358" i="1"/>
  <c r="F355" i="1"/>
  <c r="F359" i="1"/>
  <c r="F364" i="1"/>
  <c r="F121" i="1"/>
  <c r="F138" i="1"/>
  <c r="F162" i="1"/>
  <c r="F146" i="1"/>
  <c r="F184" i="1"/>
  <c r="F230" i="1"/>
  <c r="F199" i="1"/>
  <c r="F246" i="1"/>
  <c r="F116" i="1"/>
  <c r="F117" i="1"/>
  <c r="F253" i="1"/>
  <c r="F386" i="1"/>
  <c r="F387" i="1"/>
  <c r="F388" i="1"/>
  <c r="F391" i="1"/>
  <c r="F392" i="1"/>
  <c r="F380" i="1"/>
  <c r="F377" i="1"/>
  <c r="F374" i="1"/>
  <c r="F375" i="1"/>
  <c r="F381" i="1"/>
  <c r="F378" i="1"/>
  <c r="F379" i="1"/>
  <c r="F393" i="1"/>
  <c r="F389" i="1"/>
  <c r="F394" i="1"/>
  <c r="F376" i="1"/>
  <c r="F395" i="1"/>
  <c r="L2" i="1" l="1"/>
  <c r="F209" i="1" l="1"/>
</calcChain>
</file>

<file path=xl/sharedStrings.xml><?xml version="1.0" encoding="utf-8"?>
<sst xmlns="http://schemas.openxmlformats.org/spreadsheetml/2006/main" count="10362" uniqueCount="1298">
  <si>
    <t>Oskar</t>
  </si>
  <si>
    <t>Urbaniak</t>
  </si>
  <si>
    <t>m</t>
  </si>
  <si>
    <t>106</t>
  </si>
  <si>
    <t xml:space="preserve">Magdalena </t>
  </si>
  <si>
    <t>Drótkowska</t>
  </si>
  <si>
    <t>k</t>
  </si>
  <si>
    <t>009</t>
  </si>
  <si>
    <t>Maciej</t>
  </si>
  <si>
    <t>Rafał</t>
  </si>
  <si>
    <t>Ryk</t>
  </si>
  <si>
    <t>083</t>
  </si>
  <si>
    <t>Damian</t>
  </si>
  <si>
    <t>Malinowski</t>
  </si>
  <si>
    <t>081</t>
  </si>
  <si>
    <t>Jarosław</t>
  </si>
  <si>
    <t>Kamiński</t>
  </si>
  <si>
    <t>Kamil</t>
  </si>
  <si>
    <t>Gajek</t>
  </si>
  <si>
    <t>060</t>
  </si>
  <si>
    <t>050</t>
  </si>
  <si>
    <t>KLUB</t>
  </si>
  <si>
    <t>IMIĘ</t>
  </si>
  <si>
    <t>NAZWISKO</t>
  </si>
  <si>
    <t>DATA UR.
(rrrr-mm-dd)</t>
  </si>
  <si>
    <t>WIEK</t>
  </si>
  <si>
    <t>PŁEĆ
(k / m)</t>
  </si>
  <si>
    <t>WZROST
(cm)</t>
  </si>
  <si>
    <t>WAGA
(kg)</t>
  </si>
  <si>
    <t>NR KONKURENCJI
(trzy cyfry - xxx!)</t>
  </si>
  <si>
    <t>OPŁATA
STARTOWA</t>
  </si>
  <si>
    <t>RONIN KINDAI WSCHOWA</t>
  </si>
  <si>
    <t>Razem opłaty startowe:</t>
  </si>
  <si>
    <t>MISTRZOSTWA POLSKI IMAF, BUKOWNO, 25.09.2021 - LISTA STARTOWA ZBIORCZA</t>
  </si>
  <si>
    <t>LIC.</t>
  </si>
  <si>
    <t>LP</t>
  </si>
  <si>
    <t>NR DRUŻYNY</t>
  </si>
  <si>
    <t>Paweł</t>
  </si>
  <si>
    <t>Bongilaj</t>
  </si>
  <si>
    <t>117</t>
  </si>
  <si>
    <t xml:space="preserve">Olga </t>
  </si>
  <si>
    <t>Seliga</t>
  </si>
  <si>
    <t>118</t>
  </si>
  <si>
    <t>Julia</t>
  </si>
  <si>
    <t>Gryndzia-Tomczyk</t>
  </si>
  <si>
    <t>Dominik</t>
  </si>
  <si>
    <t>Proszek</t>
  </si>
  <si>
    <t>114</t>
  </si>
  <si>
    <t>Kornel</t>
  </si>
  <si>
    <t>Epstein</t>
  </si>
  <si>
    <t>113</t>
  </si>
  <si>
    <t>Julian</t>
  </si>
  <si>
    <t>Gabriel</t>
  </si>
  <si>
    <t>Trybocki</t>
  </si>
  <si>
    <t>039</t>
  </si>
  <si>
    <t>Filip</t>
  </si>
  <si>
    <t>Kucała</t>
  </si>
  <si>
    <t>036</t>
  </si>
  <si>
    <t>Sebastian</t>
  </si>
  <si>
    <t>Michno</t>
  </si>
  <si>
    <t>047</t>
  </si>
  <si>
    <t>SSWiRCz WIEDEŃ</t>
  </si>
  <si>
    <t>SZYMON</t>
  </si>
  <si>
    <t>BARYLSKI</t>
  </si>
  <si>
    <t>094</t>
  </si>
  <si>
    <t>025</t>
  </si>
  <si>
    <t>WINCENTY</t>
  </si>
  <si>
    <t>MICHALAK</t>
  </si>
  <si>
    <t>069</t>
  </si>
  <si>
    <t>IGOR</t>
  </si>
  <si>
    <t>MARCINKIEWICZ</t>
  </si>
  <si>
    <t>PAWEŁ</t>
  </si>
  <si>
    <t>BARTCZAK</t>
  </si>
  <si>
    <t>ANTONI</t>
  </si>
  <si>
    <t>RADZIEMSKI</t>
  </si>
  <si>
    <t>035</t>
  </si>
  <si>
    <t>BARYS</t>
  </si>
  <si>
    <t>KOBUS</t>
  </si>
  <si>
    <t>BUSHIDO ŻYCHLIN</t>
  </si>
  <si>
    <t>070</t>
  </si>
  <si>
    <t>100</t>
  </si>
  <si>
    <t>BUSHIDO ŻYCHLIN 1</t>
  </si>
  <si>
    <t>KOBUDO</t>
  </si>
  <si>
    <t>Stow Sztuk Walki i Rozw Człowieka</t>
  </si>
  <si>
    <t>Olga</t>
  </si>
  <si>
    <t>JU JITSU</t>
  </si>
  <si>
    <t>KS Ju Jitsu Shuriken Żagań</t>
  </si>
  <si>
    <t>Szychowski</t>
  </si>
  <si>
    <t xml:space="preserve">Kacper </t>
  </si>
  <si>
    <t>Labuda</t>
  </si>
  <si>
    <t>Ju Jitsu Kubotan Mirsk</t>
  </si>
  <si>
    <t>Kardasiewicz</t>
  </si>
  <si>
    <t>Miłosz</t>
  </si>
  <si>
    <t>Karol</t>
  </si>
  <si>
    <t>Kołodziej</t>
  </si>
  <si>
    <t>Krystian</t>
  </si>
  <si>
    <t>204-05-31</t>
  </si>
  <si>
    <t>Szczerbaniewicz</t>
  </si>
  <si>
    <t>Wiktoria</t>
  </si>
  <si>
    <t>Woźniak</t>
  </si>
  <si>
    <t xml:space="preserve">Adam </t>
  </si>
  <si>
    <t>Ju Jitsu Shogun Witoszyn</t>
  </si>
  <si>
    <t>Radziukiewicz</t>
  </si>
  <si>
    <t>Kulicz</t>
  </si>
  <si>
    <t>Ireneusz</t>
  </si>
  <si>
    <t>TAK</t>
  </si>
  <si>
    <t xml:space="preserve">Kickbokxing </t>
  </si>
  <si>
    <t>ZUKS Siła Mysłowice</t>
  </si>
  <si>
    <t>Reczko</t>
  </si>
  <si>
    <t>Piotr</t>
  </si>
  <si>
    <t>Pieróg</t>
  </si>
  <si>
    <t>Dorian</t>
  </si>
  <si>
    <t>Kopyciński</t>
  </si>
  <si>
    <t>Patryk</t>
  </si>
  <si>
    <t>Wieczyńska</t>
  </si>
  <si>
    <t>Klaudia</t>
  </si>
  <si>
    <t>Wtorek</t>
  </si>
  <si>
    <t xml:space="preserve">Sebastian </t>
  </si>
  <si>
    <t>Pelon</t>
  </si>
  <si>
    <t>Matylda</t>
  </si>
  <si>
    <t>Felska</t>
  </si>
  <si>
    <t>Cendal</t>
  </si>
  <si>
    <t>Mateusz</t>
  </si>
  <si>
    <t>Biczysko</t>
  </si>
  <si>
    <t>Wróbel</t>
  </si>
  <si>
    <t>Daniel</t>
  </si>
  <si>
    <t>Cepak</t>
  </si>
  <si>
    <t>Ejdys</t>
  </si>
  <si>
    <t>Kinga</t>
  </si>
  <si>
    <t>Koziołek</t>
  </si>
  <si>
    <t>Marek</t>
  </si>
  <si>
    <t>Tkacz</t>
  </si>
  <si>
    <t>Adam</t>
  </si>
  <si>
    <t>Kostka</t>
  </si>
  <si>
    <t>Kopeć</t>
  </si>
  <si>
    <t>Kurzdżał</t>
  </si>
  <si>
    <t>Maksajda</t>
  </si>
  <si>
    <t>Marcin</t>
  </si>
  <si>
    <t>Porąbka</t>
  </si>
  <si>
    <t>Przemysław</t>
  </si>
  <si>
    <t>Duda</t>
  </si>
  <si>
    <t>Dojo Majo Nowa Słupia</t>
  </si>
  <si>
    <t>Pawlik</t>
  </si>
  <si>
    <t>Ksawery</t>
  </si>
  <si>
    <t>Kajetan</t>
  </si>
  <si>
    <t>SJSW Oświęcim</t>
  </si>
  <si>
    <t>Gimbiej</t>
  </si>
  <si>
    <t>Oleg</t>
  </si>
  <si>
    <t>Stachowiak</t>
  </si>
  <si>
    <t>Remigiusz</t>
  </si>
  <si>
    <t>Michałek</t>
  </si>
  <si>
    <t>Zuzanna</t>
  </si>
  <si>
    <t>Woszczyna</t>
  </si>
  <si>
    <t>Roszak</t>
  </si>
  <si>
    <t>Adamus</t>
  </si>
  <si>
    <t>Halbina</t>
  </si>
  <si>
    <t>Jakub</t>
  </si>
  <si>
    <t>Kowalczyk</t>
  </si>
  <si>
    <t>Lilianna</t>
  </si>
  <si>
    <t>Kęska</t>
  </si>
  <si>
    <t>Liliana</t>
  </si>
  <si>
    <t>Igor</t>
  </si>
  <si>
    <t>Kościelniak</t>
  </si>
  <si>
    <t>Witold</t>
  </si>
  <si>
    <t>Grabecka</t>
  </si>
  <si>
    <t>Iga</t>
  </si>
  <si>
    <t>Wawręty</t>
  </si>
  <si>
    <t>Bartosz</t>
  </si>
  <si>
    <t>Osiecka</t>
  </si>
  <si>
    <t>Emilia</t>
  </si>
  <si>
    <t>Saługa</t>
  </si>
  <si>
    <t>Robert</t>
  </si>
  <si>
    <t>Królikowski</t>
  </si>
  <si>
    <t>LKS Tempo Paniówki</t>
  </si>
  <si>
    <t>Zimoląg</t>
  </si>
  <si>
    <t>Wiktor</t>
  </si>
  <si>
    <t>Widera</t>
  </si>
  <si>
    <t>Joanna</t>
  </si>
  <si>
    <t>Mańka</t>
  </si>
  <si>
    <t>Antonina</t>
  </si>
  <si>
    <t>Alicja</t>
  </si>
  <si>
    <t>Tomasz</t>
  </si>
  <si>
    <t>Janota</t>
  </si>
  <si>
    <t>Łukasz</t>
  </si>
  <si>
    <t>Gatner</t>
  </si>
  <si>
    <t>Wranik</t>
  </si>
  <si>
    <t>Andrzej</t>
  </si>
  <si>
    <t>Strasz</t>
  </si>
  <si>
    <t>Adan</t>
  </si>
  <si>
    <t>Hnat</t>
  </si>
  <si>
    <t>Gorski</t>
  </si>
  <si>
    <t>Plaza</t>
  </si>
  <si>
    <t xml:space="preserve">Igor </t>
  </si>
  <si>
    <t>Kurpas</t>
  </si>
  <si>
    <t>Tymon</t>
  </si>
  <si>
    <t>Aleksandra</t>
  </si>
  <si>
    <t>Sport Kenjutsu</t>
  </si>
  <si>
    <t>Sekcja SW Rondo</t>
  </si>
  <si>
    <t>Jabłoński</t>
  </si>
  <si>
    <t>Jan</t>
  </si>
  <si>
    <t>Lech</t>
  </si>
  <si>
    <t>Sala</t>
  </si>
  <si>
    <t>Maja</t>
  </si>
  <si>
    <t>Przemyski</t>
  </si>
  <si>
    <t>Mikołaj</t>
  </si>
  <si>
    <t>Prusaczyk</t>
  </si>
  <si>
    <t>Małecki</t>
  </si>
  <si>
    <t>Litwinek</t>
  </si>
  <si>
    <t>Kwiatkowski</t>
  </si>
  <si>
    <t>Kwiatkowska</t>
  </si>
  <si>
    <t>Krakowiak</t>
  </si>
  <si>
    <t>Martyna</t>
  </si>
  <si>
    <t>Kasprzyk</t>
  </si>
  <si>
    <t>Nikola</t>
  </si>
  <si>
    <t>Grzegorczyk</t>
  </si>
  <si>
    <t>Boroń</t>
  </si>
  <si>
    <t>Stachowski</t>
  </si>
  <si>
    <t>Posłuszny</t>
  </si>
  <si>
    <t>Golec</t>
  </si>
  <si>
    <t>Paulina</t>
  </si>
  <si>
    <t>Biela</t>
  </si>
  <si>
    <t>Beata</t>
  </si>
  <si>
    <t>Posłuszna</t>
  </si>
  <si>
    <t>KSW Bushido Konin</t>
  </si>
  <si>
    <t>Bartczak</t>
  </si>
  <si>
    <t>Wojcińska</t>
  </si>
  <si>
    <t>Laura</t>
  </si>
  <si>
    <t>Michalik</t>
  </si>
  <si>
    <t>Mariusz</t>
  </si>
  <si>
    <t>Wojciński</t>
  </si>
  <si>
    <t>Artur</t>
  </si>
  <si>
    <t>Łukomski</t>
  </si>
  <si>
    <t>KARATE</t>
  </si>
  <si>
    <t>KKS Dojo Toruń</t>
  </si>
  <si>
    <t>Serocki</t>
  </si>
  <si>
    <t xml:space="preserve">Krzysztof </t>
  </si>
  <si>
    <t>Czyża</t>
  </si>
  <si>
    <t>Frąszczak</t>
  </si>
  <si>
    <t>Brzezińska</t>
  </si>
  <si>
    <t>Tuszyński</t>
  </si>
  <si>
    <t>Pleskot</t>
  </si>
  <si>
    <t>Brzeziński</t>
  </si>
  <si>
    <t>Dariusz</t>
  </si>
  <si>
    <t>Bielawski</t>
  </si>
  <si>
    <t>Grzegorz</t>
  </si>
  <si>
    <t>Gniadek</t>
  </si>
  <si>
    <t>Kamila</t>
  </si>
  <si>
    <t>Sierpiński</t>
  </si>
  <si>
    <t>Macak</t>
  </si>
  <si>
    <t>Anastazja</t>
  </si>
  <si>
    <t>Garsztka</t>
  </si>
  <si>
    <t>Gracjan</t>
  </si>
  <si>
    <t>Krajewska</t>
  </si>
  <si>
    <t>Oliwia</t>
  </si>
  <si>
    <t>Dembek</t>
  </si>
  <si>
    <t>Szymon</t>
  </si>
  <si>
    <t>Różańska</t>
  </si>
  <si>
    <t>Tatiana</t>
  </si>
  <si>
    <t>Maćkowiak</t>
  </si>
  <si>
    <t>Mantyk</t>
  </si>
  <si>
    <t>Ihor</t>
  </si>
  <si>
    <t>Nadia</t>
  </si>
  <si>
    <t>Sikorska</t>
  </si>
  <si>
    <t>Świtalska</t>
  </si>
  <si>
    <t>Jaroszewska</t>
  </si>
  <si>
    <t>Amelia</t>
  </si>
  <si>
    <t>Zalewska</t>
  </si>
  <si>
    <t>Marzena</t>
  </si>
  <si>
    <t>Korpalski</t>
  </si>
  <si>
    <t>KS Ju Jitsu Świebodzin</t>
  </si>
  <si>
    <t>Machoniak</t>
  </si>
  <si>
    <t>Aleksander</t>
  </si>
  <si>
    <t>Burakiewicz</t>
  </si>
  <si>
    <t>Samuraj Konin</t>
  </si>
  <si>
    <t>Kulczyński</t>
  </si>
  <si>
    <t xml:space="preserve">Cezary </t>
  </si>
  <si>
    <t>Zawistowski</t>
  </si>
  <si>
    <t>Franciszek</t>
  </si>
  <si>
    <t>Zawistowska</t>
  </si>
  <si>
    <t>Witkowski</t>
  </si>
  <si>
    <t>Marcel</t>
  </si>
  <si>
    <t>Wietrzykowski</t>
  </si>
  <si>
    <t>Hubert</t>
  </si>
  <si>
    <t>Walter</t>
  </si>
  <si>
    <t>Szczublewski</t>
  </si>
  <si>
    <t>Szfrański</t>
  </si>
  <si>
    <t>Szafrańska</t>
  </si>
  <si>
    <t>Staszak</t>
  </si>
  <si>
    <t>Rewers</t>
  </si>
  <si>
    <t>Prus</t>
  </si>
  <si>
    <t>Piotrowski</t>
  </si>
  <si>
    <t>Piguła</t>
  </si>
  <si>
    <t>Antoni</t>
  </si>
  <si>
    <t>Olechny</t>
  </si>
  <si>
    <t>Martynowicz</t>
  </si>
  <si>
    <t>Magda</t>
  </si>
  <si>
    <t>Kowalewski</t>
  </si>
  <si>
    <t>Juszczak</t>
  </si>
  <si>
    <t>Marika</t>
  </si>
  <si>
    <t>Eryk</t>
  </si>
  <si>
    <t>Janczewski</t>
  </si>
  <si>
    <t>Guźniczak</t>
  </si>
  <si>
    <t>Olivia</t>
  </si>
  <si>
    <t>Fryza</t>
  </si>
  <si>
    <t>Janusz</t>
  </si>
  <si>
    <t>Dylewski</t>
  </si>
  <si>
    <t>Budziński</t>
  </si>
  <si>
    <t>Borkowski</t>
  </si>
  <si>
    <t>Barczykowski</t>
  </si>
  <si>
    <t>Kenjutsu</t>
  </si>
  <si>
    <t>Pilarczyk</t>
  </si>
  <si>
    <t>Dojo Bugei Nowe</t>
  </si>
  <si>
    <t>Lahutta</t>
  </si>
  <si>
    <t>Zbigniew</t>
  </si>
  <si>
    <t>TDK Freestyle Wilkowo</t>
  </si>
  <si>
    <t>Krajczyński</t>
  </si>
  <si>
    <t>Krajczyńska</t>
  </si>
  <si>
    <t>Wiśniewski</t>
  </si>
  <si>
    <t>Oliwer</t>
  </si>
  <si>
    <t>Edwin</t>
  </si>
  <si>
    <t>Wiśniewska</t>
  </si>
  <si>
    <t>Jolanta</t>
  </si>
  <si>
    <t>Susłowicz</t>
  </si>
  <si>
    <t>Szewczuk</t>
  </si>
  <si>
    <t xml:space="preserve">Bartłomiej </t>
  </si>
  <si>
    <t>Jarzębski</t>
  </si>
  <si>
    <t>Jankowiak</t>
  </si>
  <si>
    <t>Seweryn</t>
  </si>
  <si>
    <t>Kurzyński</t>
  </si>
  <si>
    <t>Balnajtis</t>
  </si>
  <si>
    <t>Viktoras</t>
  </si>
  <si>
    <t>Suchorowski</t>
  </si>
  <si>
    <t>Michał</t>
  </si>
  <si>
    <t>Gudzowski</t>
  </si>
  <si>
    <t>Dyńda</t>
  </si>
  <si>
    <t>Możejko</t>
  </si>
  <si>
    <t>Zdaniewicz</t>
  </si>
  <si>
    <t>Sergiusz</t>
  </si>
  <si>
    <t>Michalak</t>
  </si>
  <si>
    <t>Wincenty</t>
  </si>
  <si>
    <t>Starosta</t>
  </si>
  <si>
    <t>Jagodziński</t>
  </si>
  <si>
    <t>Marcinkiewicz</t>
  </si>
  <si>
    <t>Królak</t>
  </si>
  <si>
    <t>Radziemski</t>
  </si>
  <si>
    <t xml:space="preserve">Wojciech </t>
  </si>
  <si>
    <t>Ostrowski</t>
  </si>
  <si>
    <t>Barylski</t>
  </si>
  <si>
    <t>Swędrowski</t>
  </si>
  <si>
    <t>Andrzejewski</t>
  </si>
  <si>
    <t>Oliwier</t>
  </si>
  <si>
    <t>Oktawian</t>
  </si>
  <si>
    <t>Kobus</t>
  </si>
  <si>
    <t>Świtaj</t>
  </si>
  <si>
    <t>Bałbatun</t>
  </si>
  <si>
    <t>Gęsicki</t>
  </si>
  <si>
    <t>Bugaj</t>
  </si>
  <si>
    <t>Marysia</t>
  </si>
  <si>
    <t>Bukowiecki</t>
  </si>
  <si>
    <t>Ślugaj</t>
  </si>
  <si>
    <t>Kuba</t>
  </si>
  <si>
    <t>Dzikowski</t>
  </si>
  <si>
    <t>Jasiński</t>
  </si>
  <si>
    <t>Konrad</t>
  </si>
  <si>
    <t>Sypniewska</t>
  </si>
  <si>
    <t>Katarzyna</t>
  </si>
  <si>
    <t>Nalepa</t>
  </si>
  <si>
    <t>Galor</t>
  </si>
  <si>
    <t>Mili</t>
  </si>
  <si>
    <t>Bors</t>
  </si>
  <si>
    <t>Szczepaniak</t>
  </si>
  <si>
    <t>Agata</t>
  </si>
  <si>
    <t>Zmuda</t>
  </si>
  <si>
    <t>Rogowski</t>
  </si>
  <si>
    <t>Adrian</t>
  </si>
  <si>
    <t>Nawrocki</t>
  </si>
  <si>
    <t>Majewski</t>
  </si>
  <si>
    <t>Konkol</t>
  </si>
  <si>
    <t>Malczak</t>
  </si>
  <si>
    <t>Philip</t>
  </si>
  <si>
    <t>Moralewski</t>
  </si>
  <si>
    <t>Krókowski</t>
  </si>
  <si>
    <t>Mrówczyński</t>
  </si>
  <si>
    <t>Mądroszyk</t>
  </si>
  <si>
    <t>Morzykowski</t>
  </si>
  <si>
    <t>Bielski</t>
  </si>
  <si>
    <t>Kazimierz</t>
  </si>
  <si>
    <t>Koc</t>
  </si>
  <si>
    <t xml:space="preserve">Kamil </t>
  </si>
  <si>
    <t>Chrzanowska</t>
  </si>
  <si>
    <t>Maria</t>
  </si>
  <si>
    <t>Kolski</t>
  </si>
  <si>
    <t>Konstanciak</t>
  </si>
  <si>
    <t>Żabiński</t>
  </si>
  <si>
    <t>Plęs</t>
  </si>
  <si>
    <t>Rogowska</t>
  </si>
  <si>
    <t>Izabela</t>
  </si>
  <si>
    <t>Krzewiński</t>
  </si>
  <si>
    <t>Retecki</t>
  </si>
  <si>
    <t>Gabriela</t>
  </si>
  <si>
    <t>Biernat</t>
  </si>
  <si>
    <t>Antas</t>
  </si>
  <si>
    <t>Dunaj</t>
  </si>
  <si>
    <t xml:space="preserve">Fabian </t>
  </si>
  <si>
    <t>Olejniczak</t>
  </si>
  <si>
    <t xml:space="preserve">Daniel </t>
  </si>
  <si>
    <t>Kowalczykiewicz</t>
  </si>
  <si>
    <t>Rzyżanowski</t>
  </si>
  <si>
    <t>Barełkowski</t>
  </si>
  <si>
    <t>Buczkowski</t>
  </si>
  <si>
    <t>Fordon</t>
  </si>
  <si>
    <t>Maksymilian</t>
  </si>
  <si>
    <t>Julita</t>
  </si>
  <si>
    <t>Knap</t>
  </si>
  <si>
    <t>Mikulewicz</t>
  </si>
  <si>
    <t>Krystianz</t>
  </si>
  <si>
    <t>Skrzypek</t>
  </si>
  <si>
    <t>Weronika</t>
  </si>
  <si>
    <t>Więckowicz</t>
  </si>
  <si>
    <t>Grala</t>
  </si>
  <si>
    <t>Nowak</t>
  </si>
  <si>
    <t>Korzeniewski</t>
  </si>
  <si>
    <t>Kacprzak</t>
  </si>
  <si>
    <t>UKS Samuraj</t>
  </si>
  <si>
    <t>Ledeman</t>
  </si>
  <si>
    <t>Kotala</t>
  </si>
  <si>
    <t>Krężel</t>
  </si>
  <si>
    <t>Kubikowski</t>
  </si>
  <si>
    <t xml:space="preserve">Dawid </t>
  </si>
  <si>
    <t>Kotliński</t>
  </si>
  <si>
    <t>Krawczyk</t>
  </si>
  <si>
    <t>Lach</t>
  </si>
  <si>
    <t>Sobański</t>
  </si>
  <si>
    <t>Emil</t>
  </si>
  <si>
    <t>Kotlińska</t>
  </si>
  <si>
    <t>Anna</t>
  </si>
  <si>
    <t>KS Ju Jitsu Satori Krosno Odrzańskie</t>
  </si>
  <si>
    <t>Noga</t>
  </si>
  <si>
    <t>Kusz</t>
  </si>
  <si>
    <t xml:space="preserve">Maciej </t>
  </si>
  <si>
    <t>Chełchowski</t>
  </si>
  <si>
    <t>Paszkowski</t>
  </si>
  <si>
    <t xml:space="preserve">Nikodem </t>
  </si>
  <si>
    <t>Jaworski</t>
  </si>
  <si>
    <t>Mól</t>
  </si>
  <si>
    <t>Fedko</t>
  </si>
  <si>
    <t xml:space="preserve">Zofia </t>
  </si>
  <si>
    <t>Żarska</t>
  </si>
  <si>
    <t xml:space="preserve">Ewelina </t>
  </si>
  <si>
    <t>Ju Jitsu Ruda Śląska</t>
  </si>
  <si>
    <t>Siedlaczek</t>
  </si>
  <si>
    <t>Wojtkiewicz</t>
  </si>
  <si>
    <t>Cybulski</t>
  </si>
  <si>
    <t>Danysz</t>
  </si>
  <si>
    <t>Alan</t>
  </si>
  <si>
    <t>Sokołowski</t>
  </si>
  <si>
    <t>Grociak</t>
  </si>
  <si>
    <t>Małgorzata</t>
  </si>
  <si>
    <t>Podlipniak</t>
  </si>
  <si>
    <t>Bezak</t>
  </si>
  <si>
    <t>Hornicki</t>
  </si>
  <si>
    <t>Gadaj</t>
  </si>
  <si>
    <t>Golon</t>
  </si>
  <si>
    <t>Kasjan</t>
  </si>
  <si>
    <t>Sojka</t>
  </si>
  <si>
    <t>Chrustowski</t>
  </si>
  <si>
    <t>Rodobolski</t>
  </si>
  <si>
    <t>Sokołowska</t>
  </si>
  <si>
    <t>Honle</t>
  </si>
  <si>
    <t>Alexander</t>
  </si>
  <si>
    <t>Kuryś</t>
  </si>
  <si>
    <t>Diana</t>
  </si>
  <si>
    <t>Patyka</t>
  </si>
  <si>
    <t>Wujczak</t>
  </si>
  <si>
    <t>Brzemińska</t>
  </si>
  <si>
    <t>Kornelia</t>
  </si>
  <si>
    <t>Bałaniuk</t>
  </si>
  <si>
    <t>Zlata</t>
  </si>
  <si>
    <t>Kaczyński</t>
  </si>
  <si>
    <t>Magier</t>
  </si>
  <si>
    <t>Kusina</t>
  </si>
  <si>
    <t>Foryś</t>
  </si>
  <si>
    <t>Olszewski</t>
  </si>
  <si>
    <t>Łuckoś</t>
  </si>
  <si>
    <t>Wójcikowski</t>
  </si>
  <si>
    <t>Ścigaj</t>
  </si>
  <si>
    <t>Benjamin</t>
  </si>
  <si>
    <t>Gołąb</t>
  </si>
  <si>
    <t>Gloria</t>
  </si>
  <si>
    <t>Dreksa</t>
  </si>
  <si>
    <t>Czyżak</t>
  </si>
  <si>
    <t>Labisko</t>
  </si>
  <si>
    <t>Rybczyńska</t>
  </si>
  <si>
    <t xml:space="preserve">Iga </t>
  </si>
  <si>
    <t>Kudłacz</t>
  </si>
  <si>
    <t>Lidia</t>
  </si>
  <si>
    <t>Korfel</t>
  </si>
  <si>
    <t>Małysa</t>
  </si>
  <si>
    <t>Tarnówka</t>
  </si>
  <si>
    <t>Kwaśna</t>
  </si>
  <si>
    <t>Wańska</t>
  </si>
  <si>
    <t>Oporska</t>
  </si>
  <si>
    <t>Kołata</t>
  </si>
  <si>
    <t>Słoczyński</t>
  </si>
  <si>
    <t>Tobiasz</t>
  </si>
  <si>
    <t>Dąbrowski</t>
  </si>
  <si>
    <t>Kevin</t>
  </si>
  <si>
    <t>bandur</t>
  </si>
  <si>
    <t>Cyranowicz</t>
  </si>
  <si>
    <t>Natalia</t>
  </si>
  <si>
    <t>Kaczmarek</t>
  </si>
  <si>
    <t>Śmiałek</t>
  </si>
  <si>
    <t>Cezary</t>
  </si>
  <si>
    <t>Gaudyn</t>
  </si>
  <si>
    <t>Bobrowska</t>
  </si>
  <si>
    <t>Julianna</t>
  </si>
  <si>
    <t>Wawrzyniak</t>
  </si>
  <si>
    <t>Podemska</t>
  </si>
  <si>
    <t>Zofia</t>
  </si>
  <si>
    <t>Stanisław</t>
  </si>
  <si>
    <t>Kwaśny</t>
  </si>
  <si>
    <t>Królik</t>
  </si>
  <si>
    <t>Pola</t>
  </si>
  <si>
    <t>Kobudo</t>
  </si>
  <si>
    <t>Perczyński</t>
  </si>
  <si>
    <t>Cymba</t>
  </si>
  <si>
    <t>Agnieszka</t>
  </si>
  <si>
    <t>Dziadkowski</t>
  </si>
  <si>
    <t>Pakuła</t>
  </si>
  <si>
    <t>Arkadiusz</t>
  </si>
  <si>
    <t>Płóciennik</t>
  </si>
  <si>
    <t>Norbert</t>
  </si>
  <si>
    <t>Adamczak</t>
  </si>
  <si>
    <t>Żarski</t>
  </si>
  <si>
    <t>Nikodem</t>
  </si>
  <si>
    <t>Banaś</t>
  </si>
  <si>
    <t xml:space="preserve">Jacek </t>
  </si>
  <si>
    <t>Stanulewicz</t>
  </si>
  <si>
    <t>Sylwia</t>
  </si>
  <si>
    <t>Hołownia</t>
  </si>
  <si>
    <t>Zolotarenko</t>
  </si>
  <si>
    <t>Kazan Ju Jitsu Złotoryja</t>
  </si>
  <si>
    <t>Ignacy</t>
  </si>
  <si>
    <t>Radz</t>
  </si>
  <si>
    <t>Karolina</t>
  </si>
  <si>
    <t>Rzepka</t>
  </si>
  <si>
    <t>Schenk</t>
  </si>
  <si>
    <t xml:space="preserve"> Magdalena</t>
  </si>
  <si>
    <t>Maligłówka</t>
  </si>
  <si>
    <t xml:space="preserve">Piotr </t>
  </si>
  <si>
    <t>Krzysztof</t>
  </si>
  <si>
    <t>Bula</t>
  </si>
  <si>
    <t>Niedziela</t>
  </si>
  <si>
    <t>Różacki</t>
  </si>
  <si>
    <t>Isakiewicz</t>
  </si>
  <si>
    <t>Sznicer</t>
  </si>
  <si>
    <t>Godzierz</t>
  </si>
  <si>
    <t>Chrząszcz</t>
  </si>
  <si>
    <t xml:space="preserve">Urszula </t>
  </si>
  <si>
    <t>Waldemar</t>
  </si>
  <si>
    <t>Mazur</t>
  </si>
  <si>
    <t>Bogdan</t>
  </si>
  <si>
    <t>Fundacja Edus Klub Hajime</t>
  </si>
  <si>
    <t>Bardzik</t>
  </si>
  <si>
    <t>Lena</t>
  </si>
  <si>
    <t>Wełyczko</t>
  </si>
  <si>
    <t>Stolarczyk</t>
  </si>
  <si>
    <t>Przysiężnik</t>
  </si>
  <si>
    <t>Major</t>
  </si>
  <si>
    <t>Ernest</t>
  </si>
  <si>
    <t>Kopacz</t>
  </si>
  <si>
    <t>Zarzycki</t>
  </si>
  <si>
    <t>Szczepański</t>
  </si>
  <si>
    <t>Śnieszko</t>
  </si>
  <si>
    <t>Dawid</t>
  </si>
  <si>
    <t>Matuszczyk</t>
  </si>
  <si>
    <t>Florczak</t>
  </si>
  <si>
    <t>Chirowska</t>
  </si>
  <si>
    <t>Calik</t>
  </si>
  <si>
    <t>Żuberek</t>
  </si>
  <si>
    <t>Rudnicki</t>
  </si>
  <si>
    <t>Płaneta</t>
  </si>
  <si>
    <t>Lewandowska</t>
  </si>
  <si>
    <t>Kuśnierz</t>
  </si>
  <si>
    <t>Kukuł</t>
  </si>
  <si>
    <t>Dominika</t>
  </si>
  <si>
    <t>Jarmołowicz</t>
  </si>
  <si>
    <t>Ciupa</t>
  </si>
  <si>
    <t>Milena</t>
  </si>
  <si>
    <t>Cielas</t>
  </si>
  <si>
    <t>Tak</t>
  </si>
  <si>
    <t>Bielecki</t>
  </si>
  <si>
    <t>Błażej</t>
  </si>
  <si>
    <t>Zdrojewski</t>
  </si>
  <si>
    <t>Wojciechowski</t>
  </si>
  <si>
    <t>Nowogrodzki</t>
  </si>
  <si>
    <t>Nowogrodzka</t>
  </si>
  <si>
    <t>Patrycja</t>
  </si>
  <si>
    <t>Elżbieta</t>
  </si>
  <si>
    <t>Krzos</t>
  </si>
  <si>
    <t>Fabian</t>
  </si>
  <si>
    <t>Korytko</t>
  </si>
  <si>
    <t>Ilnicka</t>
  </si>
  <si>
    <t>Fusik</t>
  </si>
  <si>
    <t>Drąg</t>
  </si>
  <si>
    <t>Inez</t>
  </si>
  <si>
    <t>Juzwiszyn</t>
  </si>
  <si>
    <t xml:space="preserve">Maria </t>
  </si>
  <si>
    <t>Sękalski</t>
  </si>
  <si>
    <t>Ordon</t>
  </si>
  <si>
    <t>Słowak</t>
  </si>
  <si>
    <t>Labus</t>
  </si>
  <si>
    <t>Szczepańczyk</t>
  </si>
  <si>
    <t>Górywoda</t>
  </si>
  <si>
    <t>Wojciech</t>
  </si>
  <si>
    <t>Zawadzki</t>
  </si>
  <si>
    <t xml:space="preserve">Paweł </t>
  </si>
  <si>
    <t>Zawada</t>
  </si>
  <si>
    <t>Woś-Kwaśniewska</t>
  </si>
  <si>
    <t>Blanka</t>
  </si>
  <si>
    <t>Wiewiórka</t>
  </si>
  <si>
    <t>Wieczyński</t>
  </si>
  <si>
    <t>Wencelis</t>
  </si>
  <si>
    <t>Tomas</t>
  </si>
  <si>
    <t>Ślosarczyk</t>
  </si>
  <si>
    <t>Szczepan</t>
  </si>
  <si>
    <t xml:space="preserve">Miłosz </t>
  </si>
  <si>
    <t>Skoczylas</t>
  </si>
  <si>
    <t>Sękalska</t>
  </si>
  <si>
    <t>Marcelina</t>
  </si>
  <si>
    <t>Rozmus</t>
  </si>
  <si>
    <t>Alwksander</t>
  </si>
  <si>
    <t>Preś</t>
  </si>
  <si>
    <t>Polak</t>
  </si>
  <si>
    <t>Podsiadło</t>
  </si>
  <si>
    <t>Płonka</t>
  </si>
  <si>
    <t>Palacki</t>
  </si>
  <si>
    <t>Natan</t>
  </si>
  <si>
    <t>Palacka</t>
  </si>
  <si>
    <t>Niesyt</t>
  </si>
  <si>
    <t>Medoń</t>
  </si>
  <si>
    <t>Leszczorz</t>
  </si>
  <si>
    <t>Labudda</t>
  </si>
  <si>
    <t>Kućka</t>
  </si>
  <si>
    <t>Kraus</t>
  </si>
  <si>
    <t>Kocur</t>
  </si>
  <si>
    <t>Dorota</t>
  </si>
  <si>
    <t>Kiszczak</t>
  </si>
  <si>
    <t>Kobiela</t>
  </si>
  <si>
    <t>Jackowski</t>
  </si>
  <si>
    <t>Jackowska</t>
  </si>
  <si>
    <t>Handzlik</t>
  </si>
  <si>
    <t>Favaz</t>
  </si>
  <si>
    <t>Tymur</t>
  </si>
  <si>
    <t>Bryja</t>
  </si>
  <si>
    <t>Dagmara</t>
  </si>
  <si>
    <t>Gakko Karate</t>
  </si>
  <si>
    <t>Sęk</t>
  </si>
  <si>
    <t>Serafin</t>
  </si>
  <si>
    <t>Eliza</t>
  </si>
  <si>
    <t>Szulc</t>
  </si>
  <si>
    <t>Marta</t>
  </si>
  <si>
    <t>Kranz</t>
  </si>
  <si>
    <t>Sadowski</t>
  </si>
  <si>
    <t>Kępa</t>
  </si>
  <si>
    <t>Kaja</t>
  </si>
  <si>
    <t>Rzymyszkiewicz</t>
  </si>
  <si>
    <t>Wydmańska</t>
  </si>
  <si>
    <t>Wydmański</t>
  </si>
  <si>
    <t>Bartłomiej</t>
  </si>
  <si>
    <t>Piątek</t>
  </si>
  <si>
    <t>Mordarski</t>
  </si>
  <si>
    <t>Walnik</t>
  </si>
  <si>
    <t>Moroń</t>
  </si>
  <si>
    <t>Gołębiewska</t>
  </si>
  <si>
    <t>Mgłosiek</t>
  </si>
  <si>
    <t>Szmuk</t>
  </si>
  <si>
    <t>Bielak</t>
  </si>
  <si>
    <t>Dziechciewicz</t>
  </si>
  <si>
    <t>Olaf</t>
  </si>
  <si>
    <t>Mrówka</t>
  </si>
  <si>
    <t>Radosław</t>
  </si>
  <si>
    <t>Jankowski</t>
  </si>
  <si>
    <t>Brunon</t>
  </si>
  <si>
    <t>Feledyk</t>
  </si>
  <si>
    <t>Magdalena</t>
  </si>
  <si>
    <t>Wąs</t>
  </si>
  <si>
    <t>Leonard</t>
  </si>
  <si>
    <t>Klimczak</t>
  </si>
  <si>
    <t>Biesiada</t>
  </si>
  <si>
    <t>Nawrot</t>
  </si>
  <si>
    <t>Sadok</t>
  </si>
  <si>
    <t>Leon</t>
  </si>
  <si>
    <t>Jedynak</t>
  </si>
  <si>
    <t>Floryańska</t>
  </si>
  <si>
    <t>Melania</t>
  </si>
  <si>
    <t>Michalski</t>
  </si>
  <si>
    <t>Szyguła</t>
  </si>
  <si>
    <t>Cieślak</t>
  </si>
  <si>
    <t>Gil</t>
  </si>
  <si>
    <t>Marianna</t>
  </si>
  <si>
    <t>Peter</t>
  </si>
  <si>
    <t>Bruno</t>
  </si>
  <si>
    <t>Jam</t>
  </si>
  <si>
    <t>Kobi</t>
  </si>
  <si>
    <t>Evan</t>
  </si>
  <si>
    <t>Kurek</t>
  </si>
  <si>
    <t>Roksana</t>
  </si>
  <si>
    <t>Biały</t>
  </si>
  <si>
    <t>Jagoda</t>
  </si>
  <si>
    <t>Stanisławska</t>
  </si>
  <si>
    <t>Mulka</t>
  </si>
  <si>
    <t>Żaba</t>
  </si>
  <si>
    <t>Redel</t>
  </si>
  <si>
    <t>Burdziakowska</t>
  </si>
  <si>
    <t>Grela</t>
  </si>
  <si>
    <t>Krzemień</t>
  </si>
  <si>
    <t>Stanisławski</t>
  </si>
  <si>
    <t>Miłowicki</t>
  </si>
  <si>
    <t>Smentek</t>
  </si>
  <si>
    <t>Lekson</t>
  </si>
  <si>
    <t>Hazy</t>
  </si>
  <si>
    <t>Gryszeczkin</t>
  </si>
  <si>
    <t>Danil</t>
  </si>
  <si>
    <t>Szymonek</t>
  </si>
  <si>
    <t>Zając</t>
  </si>
  <si>
    <t>Daria</t>
  </si>
  <si>
    <t>Brzózka</t>
  </si>
  <si>
    <t>Korczyński</t>
  </si>
  <si>
    <t>Kacper</t>
  </si>
  <si>
    <t>Kania</t>
  </si>
  <si>
    <t>Talaga</t>
  </si>
  <si>
    <t>Dusza</t>
  </si>
  <si>
    <t>Nielaba</t>
  </si>
  <si>
    <t>Kowalski</t>
  </si>
  <si>
    <t>Siekierski</t>
  </si>
  <si>
    <t>Piekarz</t>
  </si>
  <si>
    <t>Waszkiewicz</t>
  </si>
  <si>
    <t>Madejski</t>
  </si>
  <si>
    <t>Henryk</t>
  </si>
  <si>
    <t>Porzuczek</t>
  </si>
  <si>
    <t>Jaszczyk</t>
  </si>
  <si>
    <t>Celin</t>
  </si>
  <si>
    <t>Iza</t>
  </si>
  <si>
    <t>TKD Freestyle Wilkowo</t>
  </si>
  <si>
    <t>Sekcja SJSW Oświęcim</t>
  </si>
  <si>
    <t>Sewiołło</t>
  </si>
  <si>
    <t>KENJUTSU</t>
  </si>
  <si>
    <t>Popielarz</t>
  </si>
  <si>
    <t>Harenda</t>
  </si>
  <si>
    <t>Kopiński</t>
  </si>
  <si>
    <t>Grabowski</t>
  </si>
  <si>
    <t xml:space="preserve">Mateusz </t>
  </si>
  <si>
    <t>Kozłowski</t>
  </si>
  <si>
    <t>Matuszak</t>
  </si>
  <si>
    <t>Giza</t>
  </si>
  <si>
    <t>Buczkowska</t>
  </si>
  <si>
    <t>Bernadeta</t>
  </si>
  <si>
    <t>Waszak</t>
  </si>
  <si>
    <t>Marian</t>
  </si>
  <si>
    <t>Aniela</t>
  </si>
  <si>
    <t>Kłosińska</t>
  </si>
  <si>
    <t>Sarkowicz</t>
  </si>
  <si>
    <t>Lajblich</t>
  </si>
  <si>
    <t>PIOTR</t>
  </si>
  <si>
    <t>Pieczonka</t>
  </si>
  <si>
    <t>Jacek</t>
  </si>
  <si>
    <t>OPŁACONO</t>
  </si>
  <si>
    <t>DYSCYPLINA</t>
  </si>
  <si>
    <t>POZOSTAŁO DNI</t>
  </si>
  <si>
    <t>WYGASA</t>
  </si>
  <si>
    <t>DATA WYDANIA</t>
  </si>
  <si>
    <t>DATA UR.</t>
  </si>
  <si>
    <t>NR LICENCJI</t>
  </si>
  <si>
    <t>LP.</t>
  </si>
  <si>
    <t>NA DZIEŃ</t>
  </si>
  <si>
    <t>WYKAZ LICENCJI ZAWODNICZYCH IMAF POLSKA</t>
  </si>
  <si>
    <t>Świtała</t>
  </si>
  <si>
    <t>Śliwa</t>
  </si>
  <si>
    <t>Kłohs</t>
  </si>
  <si>
    <t>Kuziemkowska</t>
  </si>
  <si>
    <t>Orłowska</t>
  </si>
  <si>
    <t>Braun</t>
  </si>
  <si>
    <t xml:space="preserve">Anna </t>
  </si>
  <si>
    <t>Gracek</t>
  </si>
  <si>
    <t>Rzeszewicz</t>
  </si>
  <si>
    <t>BUGEI DOJO NOWE</t>
  </si>
  <si>
    <t>GRACJAN</t>
  </si>
  <si>
    <t>KUKUŁ</t>
  </si>
  <si>
    <t>MARCEL</t>
  </si>
  <si>
    <t>PŁANETA</t>
  </si>
  <si>
    <t>JULIA</t>
  </si>
  <si>
    <t>FLORCZAK</t>
  </si>
  <si>
    <t>055</t>
  </si>
  <si>
    <t>TOMASZ</t>
  </si>
  <si>
    <t>WOŹNIAK</t>
  </si>
  <si>
    <t>049</t>
  </si>
  <si>
    <t>ERNEST</t>
  </si>
  <si>
    <t>MAJOR</t>
  </si>
  <si>
    <t>PRZYSIĘŻNIK</t>
  </si>
  <si>
    <t>104</t>
  </si>
  <si>
    <t>ARKADIUSZ</t>
  </si>
  <si>
    <t>KAZAN ZŁOTORYJA</t>
  </si>
  <si>
    <t>KAZAN ZŁOTORYJA 1</t>
  </si>
  <si>
    <t>RECZKO</t>
  </si>
  <si>
    <t>156</t>
  </si>
  <si>
    <t>DOMINIK</t>
  </si>
  <si>
    <t>KONTNY</t>
  </si>
  <si>
    <t xml:space="preserve">ADAM </t>
  </si>
  <si>
    <t>TKACZ</t>
  </si>
  <si>
    <t xml:space="preserve">PRZEMYSŁAW </t>
  </si>
  <si>
    <t>PORĄBKA</t>
  </si>
  <si>
    <t>KOPEĆ</t>
  </si>
  <si>
    <t>159</t>
  </si>
  <si>
    <t xml:space="preserve">WOJCIECH </t>
  </si>
  <si>
    <t>PĘDZIWIATR</t>
  </si>
  <si>
    <t>152</t>
  </si>
  <si>
    <t>DANIEL</t>
  </si>
  <si>
    <t>WRÓBEL</t>
  </si>
  <si>
    <t>151</t>
  </si>
  <si>
    <t>KUBA</t>
  </si>
  <si>
    <t>JOCHIMCZYK</t>
  </si>
  <si>
    <t>147</t>
  </si>
  <si>
    <t>MICHAŁ</t>
  </si>
  <si>
    <t xml:space="preserve">MATEUSZ </t>
  </si>
  <si>
    <t>CENDAL</t>
  </si>
  <si>
    <t>WIKTOR</t>
  </si>
  <si>
    <t>PRZEMIAK</t>
  </si>
  <si>
    <t>SEBASTIAN</t>
  </si>
  <si>
    <t>WTOREK</t>
  </si>
  <si>
    <t xml:space="preserve">GABRIEL </t>
  </si>
  <si>
    <t>STACHOŃ</t>
  </si>
  <si>
    <t xml:space="preserve">KINGA </t>
  </si>
  <si>
    <t>EJDYS</t>
  </si>
  <si>
    <t xml:space="preserve">DORIAN </t>
  </si>
  <si>
    <t>PIERÓG</t>
  </si>
  <si>
    <t xml:space="preserve">OLIVIA </t>
  </si>
  <si>
    <t>DYLUS</t>
  </si>
  <si>
    <t>162</t>
  </si>
  <si>
    <t>SIŁA MYSŁOWICE</t>
  </si>
  <si>
    <t xml:space="preserve">Julia </t>
  </si>
  <si>
    <t>125</t>
  </si>
  <si>
    <t>020</t>
  </si>
  <si>
    <t>006</t>
  </si>
  <si>
    <t>Mykhailo</t>
  </si>
  <si>
    <t>Andriishyn</t>
  </si>
  <si>
    <t>124</t>
  </si>
  <si>
    <t>Lasek</t>
  </si>
  <si>
    <t>127</t>
  </si>
  <si>
    <t>126</t>
  </si>
  <si>
    <t>021</t>
  </si>
  <si>
    <t>007</t>
  </si>
  <si>
    <t>GAKKO ŁABISZYN</t>
  </si>
  <si>
    <t>BOROŃ</t>
  </si>
  <si>
    <t>123</t>
  </si>
  <si>
    <t>GRZEGORCZYK</t>
  </si>
  <si>
    <t>KARBOWNICZEK</t>
  </si>
  <si>
    <t>134</t>
  </si>
  <si>
    <t>KASPRZYK</t>
  </si>
  <si>
    <t>KRAKOWIAK</t>
  </si>
  <si>
    <t>LECH</t>
  </si>
  <si>
    <t>LITWINEK</t>
  </si>
  <si>
    <t>MARUSZAK</t>
  </si>
  <si>
    <t>PAWLIK</t>
  </si>
  <si>
    <t>PRUSACZYK</t>
  </si>
  <si>
    <t>116</t>
  </si>
  <si>
    <t>PRZEMYSKI</t>
  </si>
  <si>
    <t>SALA</t>
  </si>
  <si>
    <t>120</t>
  </si>
  <si>
    <t>MAŁECKI</t>
  </si>
  <si>
    <t>DOJO MAJO NOWA SŁUPIA</t>
  </si>
  <si>
    <t>DOJO MAJO 2</t>
  </si>
  <si>
    <t>DOJO MAJO 1</t>
  </si>
  <si>
    <t>133</t>
  </si>
  <si>
    <t>129</t>
  </si>
  <si>
    <t>016</t>
  </si>
  <si>
    <t>042</t>
  </si>
  <si>
    <t>119</t>
  </si>
  <si>
    <t>Boła</t>
  </si>
  <si>
    <t>131</t>
  </si>
  <si>
    <t>154</t>
  </si>
  <si>
    <t>115</t>
  </si>
  <si>
    <t>011</t>
  </si>
  <si>
    <t>RONDO INOWROCŁAW</t>
  </si>
  <si>
    <t>RONDO 1</t>
  </si>
  <si>
    <t>RONDO 2</t>
  </si>
  <si>
    <t>KLAUDIA</t>
  </si>
  <si>
    <t>BECKER</t>
  </si>
  <si>
    <t>K</t>
  </si>
  <si>
    <t>M</t>
  </si>
  <si>
    <t>KAMIL</t>
  </si>
  <si>
    <t>KRZYWDZIŃSKI</t>
  </si>
  <si>
    <t>STANISŁAW</t>
  </si>
  <si>
    <t>KUSOWSKI</t>
  </si>
  <si>
    <t>NICOLA</t>
  </si>
  <si>
    <t>MROZEK</t>
  </si>
  <si>
    <t>ZUANNA</t>
  </si>
  <si>
    <t>GOLISZEK</t>
  </si>
  <si>
    <t>KONKOL</t>
  </si>
  <si>
    <t>KACPER</t>
  </si>
  <si>
    <t>WILCZEWSKI</t>
  </si>
  <si>
    <t>MARCIN</t>
  </si>
  <si>
    <t>ZAWADA</t>
  </si>
  <si>
    <t>005</t>
  </si>
  <si>
    <t>015</t>
  </si>
  <si>
    <t>KASE HA KARATE DO GARAGE</t>
  </si>
  <si>
    <t>KASE HA 1</t>
  </si>
  <si>
    <t>KASE HA 2</t>
  </si>
  <si>
    <t>ZUZANNA</t>
  </si>
  <si>
    <t>Duczkowski</t>
  </si>
  <si>
    <t>142</t>
  </si>
  <si>
    <t>Buzuk</t>
  </si>
  <si>
    <t>Kolczyński</t>
  </si>
  <si>
    <t>Jędrzej</t>
  </si>
  <si>
    <t>Rychlewski</t>
  </si>
  <si>
    <t>Kowal</t>
  </si>
  <si>
    <t>Czepczyński</t>
  </si>
  <si>
    <t>Kolczyńska</t>
  </si>
  <si>
    <t>Bilicka</t>
  </si>
  <si>
    <t>Bilicki</t>
  </si>
  <si>
    <t>019</t>
  </si>
  <si>
    <t>145</t>
  </si>
  <si>
    <t>IKSK1</t>
  </si>
  <si>
    <t>IKSK2</t>
  </si>
  <si>
    <t>IKSK3</t>
  </si>
  <si>
    <t>Zuchniarek</t>
  </si>
  <si>
    <t>Giszter</t>
  </si>
  <si>
    <t>Kaczalski</t>
  </si>
  <si>
    <t>IKS KARATE INOWROCŁAW</t>
  </si>
  <si>
    <t>122</t>
  </si>
  <si>
    <t>Mirosław</t>
  </si>
  <si>
    <t>JU JITSU ŚWIEBODZIN</t>
  </si>
  <si>
    <t>JU JITSU ŚWIEBODZIN 1</t>
  </si>
  <si>
    <t>KRAWCZYK</t>
  </si>
  <si>
    <t>SHURIKEN ŻAGAŃ</t>
  </si>
  <si>
    <t>JAKUB</t>
  </si>
  <si>
    <t>BUDZIŃSKI</t>
  </si>
  <si>
    <t>031</t>
  </si>
  <si>
    <t>MATEUSZ</t>
  </si>
  <si>
    <t>JANCZEWSKI</t>
  </si>
  <si>
    <t>037</t>
  </si>
  <si>
    <t>ERYK</t>
  </si>
  <si>
    <t>JUSZCZAK</t>
  </si>
  <si>
    <t>MARIKA</t>
  </si>
  <si>
    <t>PIOTROWSKI</t>
  </si>
  <si>
    <t>033</t>
  </si>
  <si>
    <t>JAN</t>
  </si>
  <si>
    <t>SZAFRAŃSKI</t>
  </si>
  <si>
    <t>ZALEWSKA</t>
  </si>
  <si>
    <t>090</t>
  </si>
  <si>
    <t xml:space="preserve"> 112</t>
  </si>
  <si>
    <t>SAMURAJ KONIN</t>
  </si>
  <si>
    <t>SAMURAJ KONIN 2</t>
  </si>
  <si>
    <t>SAMURAJ KONIN 1</t>
  </si>
  <si>
    <t>SAMURAJ KONIN 3</t>
  </si>
  <si>
    <t>Favas</t>
  </si>
  <si>
    <t>Timur</t>
  </si>
  <si>
    <t>HAJIME BIELSKO-BIAŁA</t>
  </si>
  <si>
    <t>SEMI KONTAKT INDYWIDUALNE</t>
  </si>
  <si>
    <t>=&gt;60 kg</t>
  </si>
  <si>
    <t>kobieta</t>
  </si>
  <si>
    <t>senior 19+ lat</t>
  </si>
  <si>
    <t>&lt;60 kg</t>
  </si>
  <si>
    <t>=&gt;50 kg</t>
  </si>
  <si>
    <t>junior 16-18 lat</t>
  </si>
  <si>
    <t>&lt;50 kg</t>
  </si>
  <si>
    <t>&lt;40 kg</t>
  </si>
  <si>
    <t>kadet 13-15 lat</t>
  </si>
  <si>
    <t>=&gt;85 kg</t>
  </si>
  <si>
    <t>mężczyzna</t>
  </si>
  <si>
    <t>senior starszy 35+</t>
  </si>
  <si>
    <t>&lt;85 kg</t>
  </si>
  <si>
    <t>&lt;75 kg</t>
  </si>
  <si>
    <t>senior19+lat</t>
  </si>
  <si>
    <t>&lt;65 kg</t>
  </si>
  <si>
    <t>=&gt;75 kg</t>
  </si>
  <si>
    <t>&lt;55 kg</t>
  </si>
  <si>
    <t>=&gt;55 kg</t>
  </si>
  <si>
    <t>&lt;45 kg</t>
  </si>
  <si>
    <t>Semi Kontakt Kickboxing</t>
  </si>
  <si>
    <t>KICKBOXING</t>
  </si>
  <si>
    <t>Forma dowolna z bronią</t>
  </si>
  <si>
    <t>m/k</t>
  </si>
  <si>
    <t>senior  19+ lat</t>
  </si>
  <si>
    <t>Formy własne z bronią kobudo lub kenjutsu</t>
  </si>
  <si>
    <t>FORMY WŁASNE / FREESTYLE</t>
  </si>
  <si>
    <t>ZNKR</t>
  </si>
  <si>
    <t>Dan</t>
  </si>
  <si>
    <t>senior starszy35+</t>
  </si>
  <si>
    <t>Kata Kenjutsu</t>
  </si>
  <si>
    <t>SPORT KENJUTSU IND.</t>
  </si>
  <si>
    <t>open</t>
  </si>
  <si>
    <t>+180 cm</t>
  </si>
  <si>
    <t>- 180 cm</t>
  </si>
  <si>
    <t>-180 cm</t>
  </si>
  <si>
    <t>+170cm</t>
  </si>
  <si>
    <t>-170 cm</t>
  </si>
  <si>
    <t>+160 cm</t>
  </si>
  <si>
    <t>-160 cm</t>
  </si>
  <si>
    <t>+140 cm</t>
  </si>
  <si>
    <t>młodzik 10-12 lat</t>
  </si>
  <si>
    <t>-140 cm</t>
  </si>
  <si>
    <t>NIHON KOBUDO KATA DRUŻYNOWE (także drużyny mieszane)</t>
  </si>
  <si>
    <t>-</t>
  </si>
  <si>
    <t>Nihon Kobudo Kata Drużynowe - Open</t>
  </si>
  <si>
    <t>NIHON KOBUDO KATA IND</t>
  </si>
  <si>
    <t>senior starszy  35+</t>
  </si>
  <si>
    <t>NIHON KOBUDO KATA IND.</t>
  </si>
  <si>
    <t>młodzik do 12 lat</t>
  </si>
  <si>
    <t>Nihon Kobudo Kata Indywidualne</t>
  </si>
  <si>
    <t>NIHON KOBUDO</t>
  </si>
  <si>
    <t>JU JITSU MIXED KUMITE</t>
  </si>
  <si>
    <t>=&gt;70 kg</t>
  </si>
  <si>
    <t>&lt;70 kg</t>
  </si>
  <si>
    <t>=&gt;58kg</t>
  </si>
  <si>
    <t>&lt;58 kg</t>
  </si>
  <si>
    <t>=&gt;65kg</t>
  </si>
  <si>
    <t>&lt;57 kg</t>
  </si>
  <si>
    <t>=&gt;53 kg</t>
  </si>
  <si>
    <t>&lt;53 kg</t>
  </si>
  <si>
    <t>&lt;46 kg</t>
  </si>
  <si>
    <t>=&gt;58 kg</t>
  </si>
  <si>
    <t>&lt;51 kg</t>
  </si>
  <si>
    <t>Ju Jitsu Mixed Kumite</t>
  </si>
  <si>
    <t>JU JITSU FIGHTING IND.</t>
  </si>
  <si>
    <t>=, &gt; 78 kg</t>
  </si>
  <si>
    <t>&lt;78 kg</t>
  </si>
  <si>
    <t>&lt;62 kg</t>
  </si>
  <si>
    <t>=, &gt; 94 kg</t>
  </si>
  <si>
    <t>&lt;94 kg</t>
  </si>
  <si>
    <t>&lt;77 kg</t>
  </si>
  <si>
    <t>&lt;69 kg</t>
  </si>
  <si>
    <t>=, &gt; 70 kg</t>
  </si>
  <si>
    <t>&lt;49 kg</t>
  </si>
  <si>
    <t>=, &gt; 85 kg</t>
  </si>
  <si>
    <t>&lt;56 kg</t>
  </si>
  <si>
    <t>=, &gt; 63 kg</t>
  </si>
  <si>
    <t>&lt;63 kg</t>
  </si>
  <si>
    <t>&lt;52 kg</t>
  </si>
  <si>
    <t>&lt;48 kg</t>
  </si>
  <si>
    <t>&lt;44 kg</t>
  </si>
  <si>
    <t>=, &gt; 66 kg</t>
  </si>
  <si>
    <t>&lt;66 kg</t>
  </si>
  <si>
    <t>Fighting Ju Jitsu</t>
  </si>
  <si>
    <t>JU JITSU bez I fazy walki</t>
  </si>
  <si>
    <t>=&gt;52 kg</t>
  </si>
  <si>
    <t>-52 kg</t>
  </si>
  <si>
    <t>-48 kg</t>
  </si>
  <si>
    <t>-44 kg</t>
  </si>
  <si>
    <t>-40 kg</t>
  </si>
  <si>
    <t>=&gt;64 kg</t>
  </si>
  <si>
    <t>-64 kg</t>
  </si>
  <si>
    <t>-57 kg</t>
  </si>
  <si>
    <t>-50 kg</t>
  </si>
  <si>
    <t>-43 kg</t>
  </si>
  <si>
    <t>+48 kg</t>
  </si>
  <si>
    <t>-42 kg</t>
  </si>
  <si>
    <t>-36 kg</t>
  </si>
  <si>
    <t>-30 kg</t>
  </si>
  <si>
    <t>-25 kg</t>
  </si>
  <si>
    <t>+50 kg</t>
  </si>
  <si>
    <t>-38 kg</t>
  </si>
  <si>
    <t>-32 kg</t>
  </si>
  <si>
    <t>-27 kg</t>
  </si>
  <si>
    <t>Grappling / Fighting Ju Jitsu II i III faza (bez uderzeń i kopnięć)</t>
  </si>
  <si>
    <t>KATA JU JITSU</t>
  </si>
  <si>
    <t>para mieszana</t>
  </si>
  <si>
    <t>Kata Ju Jitsu</t>
  </si>
  <si>
    <r>
      <t xml:space="preserve">KARATE SHIAI </t>
    </r>
    <r>
      <rPr>
        <b/>
        <sz val="11"/>
        <color rgb="FFC00000"/>
        <rFont val="Calibri"/>
        <family val="2"/>
        <charset val="238"/>
        <scheme val="minor"/>
      </rPr>
      <t>IPPON</t>
    </r>
    <r>
      <rPr>
        <sz val="11"/>
        <color theme="1"/>
        <rFont val="Calibri"/>
        <family val="2"/>
        <charset val="238"/>
        <scheme val="minor"/>
      </rPr>
      <t xml:space="preserve"> SHOBU INDYWIDUALNE</t>
    </r>
  </si>
  <si>
    <t>od 3 KYU</t>
  </si>
  <si>
    <t>KARATE SHIAI SANBON SHOBU INDYWIDUALNE</t>
  </si>
  <si>
    <t xml:space="preserve"> od 3 KYU</t>
  </si>
  <si>
    <t>Karate Kumite - Shiai Sanbon / Ippon Shobu</t>
  </si>
  <si>
    <t>KARATE KATA DRUŻYNOWE (także drużyny mieszane)</t>
  </si>
  <si>
    <t>Karate Kata Drużynowe</t>
  </si>
  <si>
    <t>KARATE KATA INDYWIDUALNE</t>
  </si>
  <si>
    <t>od 7 KYU</t>
  </si>
  <si>
    <t>od 8 KYU</t>
  </si>
  <si>
    <t>Karate Kata Indywidualne</t>
  </si>
  <si>
    <t>WYKAZ KONKURENCJI WG REGULAMINU</t>
  </si>
  <si>
    <t>Lewiński</t>
  </si>
  <si>
    <t>079</t>
  </si>
  <si>
    <t>Lekston</t>
  </si>
  <si>
    <t>071</t>
  </si>
  <si>
    <t>032</t>
  </si>
  <si>
    <t>103</t>
  </si>
  <si>
    <t>102</t>
  </si>
  <si>
    <t>074</t>
  </si>
  <si>
    <t>075</t>
  </si>
  <si>
    <t>095</t>
  </si>
  <si>
    <t>053</t>
  </si>
  <si>
    <t>058</t>
  </si>
  <si>
    <t>048</t>
  </si>
  <si>
    <t>093</t>
  </si>
  <si>
    <t>Gabryjel</t>
  </si>
  <si>
    <t>057</t>
  </si>
  <si>
    <t>059</t>
  </si>
  <si>
    <t>Barański</t>
  </si>
  <si>
    <t>Danił</t>
  </si>
  <si>
    <t>Gryhechkin</t>
  </si>
  <si>
    <t>Pomierna</t>
  </si>
  <si>
    <t>Tyrała</t>
  </si>
  <si>
    <t>Hołowiński</t>
  </si>
  <si>
    <t>Siluk</t>
  </si>
  <si>
    <t>Cieslak</t>
  </si>
  <si>
    <t>SAMURAJ BUKOWNO</t>
  </si>
  <si>
    <t>062</t>
  </si>
  <si>
    <t>SAMURAJ BUKOWNO 1</t>
  </si>
  <si>
    <t>SAMURAJ BUKOWNO 2</t>
  </si>
  <si>
    <t>SAMURAJ BUKOWNO 3</t>
  </si>
  <si>
    <t>SAMURAJ BUKOWNO 4</t>
  </si>
  <si>
    <t>SAMURAJ BUKOWNO 5</t>
  </si>
  <si>
    <t>SAMURAJ BUKOWNO 6</t>
  </si>
  <si>
    <t>BARTOSZ</t>
  </si>
  <si>
    <t>STANIK</t>
  </si>
  <si>
    <t>ROSZAK</t>
  </si>
  <si>
    <t>MALINOWSKI</t>
  </si>
  <si>
    <t>OLEG</t>
  </si>
  <si>
    <t>GIMBIEJ</t>
  </si>
  <si>
    <t>EMILIA</t>
  </si>
  <si>
    <t>OSIECKA</t>
  </si>
  <si>
    <t>TOMASZEK</t>
  </si>
  <si>
    <t>REMIGIUSZ</t>
  </si>
  <si>
    <t>STACHOWIAK</t>
  </si>
  <si>
    <t>WOSZCZYNA</t>
  </si>
  <si>
    <t>KRZYSZTOF</t>
  </si>
  <si>
    <t>SEWIOŁŁO</t>
  </si>
  <si>
    <t>SJSW OŚWIĘCIM</t>
  </si>
  <si>
    <t>MICHAŁEK</t>
  </si>
  <si>
    <t>WÓJCIK</t>
  </si>
  <si>
    <t>WAWRĘTY</t>
  </si>
  <si>
    <t>KĘSKA</t>
  </si>
  <si>
    <t>LILIANA</t>
  </si>
  <si>
    <t>KRÓLIKOWSKI</t>
  </si>
  <si>
    <t xml:space="preserve">Dębicki </t>
  </si>
  <si>
    <t xml:space="preserve">Jakub </t>
  </si>
  <si>
    <t>Gorączkowski</t>
  </si>
  <si>
    <t xml:space="preserve">Karol </t>
  </si>
  <si>
    <t xml:space="preserve">Kołoziej </t>
  </si>
  <si>
    <t xml:space="preserve">Alex </t>
  </si>
  <si>
    <t xml:space="preserve">Jendraszak </t>
  </si>
  <si>
    <t xml:space="preserve">Weronika </t>
  </si>
  <si>
    <t>Mróz</t>
  </si>
  <si>
    <t>Kapusta</t>
  </si>
  <si>
    <t>Teląszka</t>
  </si>
  <si>
    <t>Koropatnicki</t>
  </si>
  <si>
    <t>Malinowska</t>
  </si>
  <si>
    <t>TORA ZABÓR</t>
  </si>
  <si>
    <t xml:space="preserve">Knapik </t>
  </si>
  <si>
    <t>141</t>
  </si>
  <si>
    <t>Knapik</t>
  </si>
  <si>
    <t>DOJO KRAKÓW</t>
  </si>
  <si>
    <t>kyu</t>
  </si>
  <si>
    <t>JU JITSU RUDA ŚLĄSKA</t>
  </si>
  <si>
    <t>Wójcik</t>
  </si>
  <si>
    <t>Tomaszek</t>
  </si>
  <si>
    <t>Garage Mały Rudnik</t>
  </si>
  <si>
    <t>Wilczewski</t>
  </si>
  <si>
    <t>Kurowski</t>
  </si>
  <si>
    <t>Goliszek</t>
  </si>
  <si>
    <t>Becker</t>
  </si>
  <si>
    <t>Krzywdziński</t>
  </si>
  <si>
    <t>Mrozek</t>
  </si>
  <si>
    <t>Nicola</t>
  </si>
  <si>
    <t>Bugei Dojo Nowe</t>
  </si>
  <si>
    <t>Gacek</t>
  </si>
  <si>
    <t>IKSK Sekcja Gniewkowo</t>
  </si>
  <si>
    <t>Mierzejewski</t>
  </si>
  <si>
    <t>Kontny</t>
  </si>
  <si>
    <t>Pędziwiatr</t>
  </si>
  <si>
    <t>Przenniak</t>
  </si>
  <si>
    <t>Dylus</t>
  </si>
  <si>
    <t>Jochimczyk</t>
  </si>
  <si>
    <t xml:space="preserve">Sekcja SW Rondo </t>
  </si>
  <si>
    <t>WYKAZ KONKURENCJI - ZAKTUALIZOWANY</t>
  </si>
  <si>
    <t>dzieci do 9 lat</t>
  </si>
  <si>
    <t>DAN</t>
  </si>
  <si>
    <t>senior 19+</t>
  </si>
  <si>
    <t>-46 kg</t>
  </si>
  <si>
    <t>+49 kg</t>
  </si>
  <si>
    <t>młodzik/kadet 10-15 lat</t>
  </si>
  <si>
    <t>=&gt; 90 kg</t>
  </si>
  <si>
    <t>-95 kg</t>
  </si>
  <si>
    <t>+95 kg</t>
  </si>
  <si>
    <t>dzieci/młodzik do 12 lat</t>
  </si>
  <si>
    <t>ADAM</t>
  </si>
  <si>
    <t>PRZEMYSŁAW</t>
  </si>
  <si>
    <t>GABRIEL</t>
  </si>
  <si>
    <t>KINGA</t>
  </si>
  <si>
    <t>DORIAN</t>
  </si>
  <si>
    <t>OLIVIA</t>
  </si>
  <si>
    <t>001 Karate Kata Indywidualne dzieci do lat 9, chłopcy</t>
  </si>
  <si>
    <t>008 Karate Kata Indywidualne dzieci do lat 9, dziewczęta</t>
  </si>
  <si>
    <t>009 Karate Kata Indywidualne seniorek</t>
  </si>
  <si>
    <t>004 Karate Kata Indywidualne seniorów, stopnie KYU</t>
  </si>
  <si>
    <t>005 Karate Kata Indywidualne seniorów, stopnie DAN</t>
  </si>
  <si>
    <t>006 Karate Kata Indywidualne młodziczek 10-12 lat</t>
  </si>
  <si>
    <t>007 Karate Kata Indywidualne kadetek 13-15 lat</t>
  </si>
  <si>
    <t>002 Karate Kata Indywidualne młodzików 10-12 lat</t>
  </si>
  <si>
    <t>003 Karate Kata Indywidualne kadetów 13-15 lat</t>
  </si>
  <si>
    <t>011 Karate Kata Drużynowe</t>
  </si>
  <si>
    <t>015 Karate Shiai Sanbon Shobu młodzików 10-12 lat</t>
  </si>
  <si>
    <t>016 Karate Shiai Sanbon Shobu kadetów 13-15 lat</t>
  </si>
  <si>
    <t>019 Karate Shiai Ippon Shobu seniorów</t>
  </si>
  <si>
    <t>021 Karate Shiai Sanbon Shobu kadetek 13-15 lat</t>
  </si>
  <si>
    <t>020 Karate Shia Sanbon Shobu młodziczek 10-12 lat</t>
  </si>
  <si>
    <t>025 Kata Ju Jitsu kadetów 13-15 lat</t>
  </si>
  <si>
    <t>032 Kata Ju Jitsu juniorów 16-18 lat</t>
  </si>
  <si>
    <t>033 Kata Ju Jitsu seniorów</t>
  </si>
  <si>
    <t>031 Kata Ju Jitsu kadetów 13-15 lat</t>
  </si>
  <si>
    <t>MISTRZOSTWA POLSKI IMAF, BUKOWNO, 25.09.2021 - WYNIKI</t>
  </si>
  <si>
    <t>NAZWA KONKURENCJI</t>
  </si>
  <si>
    <t>ZŁOTO</t>
  </si>
  <si>
    <t>SREBRO</t>
  </si>
  <si>
    <t>BRĄZ</t>
  </si>
  <si>
    <t>036 Grappling młodzików 10-12 lat -38kg</t>
  </si>
  <si>
    <t>035 Grappling młodzików 10-12 lat -32kg</t>
  </si>
  <si>
    <t>037 Grappling młodzików 10-12 lat -46kg</t>
  </si>
  <si>
    <t>039 Grappling młodzików 10-12 lat +49kg</t>
  </si>
  <si>
    <t>042 Grappling młodziczek 10-12 lat -36kg</t>
  </si>
  <si>
    <t>047 Grappling kadetów 13-15 lat -50kg</t>
  </si>
  <si>
    <t>049 Grappling kadetów 13-15 lat -64kg</t>
  </si>
  <si>
    <t>050 Grappling młodzików/kadetów 10-15 lat +64kg</t>
  </si>
  <si>
    <t>053 Grappling kadetek 13-15 lat -48kg</t>
  </si>
  <si>
    <t>055 Grappling kadetek 13-15 lat +52kg</t>
  </si>
  <si>
    <t>058 Fighting Ju Jitsu kadetów 13-15 lat -60kg</t>
  </si>
  <si>
    <t>059 Fighting Ju Jitsu kadetów 13-15 lat -66kg</t>
  </si>
  <si>
    <t>060 Fighting Ju Jitsu kadetów 13-15 lat +66kg</t>
  </si>
  <si>
    <t>062 Fighting Ju Jitsu kadetek 13-15 lat -48kg</t>
  </si>
  <si>
    <t>069 Fighting Ju Jitsu juniorów 16-18 lat -69kg</t>
  </si>
  <si>
    <t>070 Fighting Ju Jitsu juniorów 16-18 lat -77kg</t>
  </si>
  <si>
    <t>071 Fighting Ju Jitsu juniorów 16-18 lat -85kg</t>
  </si>
  <si>
    <t>074 Fighting Ju Jitsu kobiet -57kg</t>
  </si>
  <si>
    <t>075 Fighting Ju Jitsu kobiet +58kg</t>
  </si>
  <si>
    <t>079 Fighting Ju Jitsu seniorów -70kg</t>
  </si>
  <si>
    <t>081 Fighting Ju Jitsu seniorów -85kg</t>
  </si>
  <si>
    <t>083 Fighting Ju Jitsu seniorów +90kg</t>
  </si>
  <si>
    <t>090 Fighting Ju Jitsu kobiet -78kg</t>
  </si>
  <si>
    <t>093 Ju Jitsu Mixed Kumite kadetów 13-15 lat -58kg</t>
  </si>
  <si>
    <t>094 Ju Jitsu Mixed Kumite kadetów 13-15 lat +58kg</t>
  </si>
  <si>
    <t>095 Ju Jitsu Mixed Kumite kadetek 13-15 lat -46kg</t>
  </si>
  <si>
    <t>100 Ju Jitsu Mixed Kumite juniorów 16-18 lat +65kg</t>
  </si>
  <si>
    <t>104 Ju Jitsu Mixed Kumite seniorów -75kg</t>
  </si>
  <si>
    <t>112 Ju Jitsu Mixed Kumite kobiet +70kg</t>
  </si>
  <si>
    <t>106 Ju Jitsu Mixed Kumite seniorów +85kg</t>
  </si>
  <si>
    <t>WYKAZ SKRÓCONY</t>
  </si>
  <si>
    <t>102 Ju Jitsu Mixed Kumite kobiet -58kg</t>
  </si>
  <si>
    <t>103 Ju Jitsu Mixed Kumite kobiet +58kg</t>
  </si>
  <si>
    <t>113 Nihon Kobudo Kata Indywidualne młodzików do 12 lat</t>
  </si>
  <si>
    <t>114 Nihon Kobudo Kata Indywidualne kadetów 13-15 lat</t>
  </si>
  <si>
    <t>115 Nihon Kobudo Kata Indywidualne juniorów 16-18 lat</t>
  </si>
  <si>
    <t>116 Nihon Kobudo Kata Indywidualne seniorów</t>
  </si>
  <si>
    <t>117 Nihon Kobudo Kata Indywidualne seniorów staszych</t>
  </si>
  <si>
    <t>118 Nihon Kobudo Kata Indywidualne młodziczek do 12 lat</t>
  </si>
  <si>
    <t>119 Nihon Kobudo Kata Indywidualne kadetek 13-15 lat</t>
  </si>
  <si>
    <t>120 Nihon Kobudo Kata Indywidualne juniorek 16-18 lat</t>
  </si>
  <si>
    <t>122 Nihon Kobudo Kata Indywidualne seniorek</t>
  </si>
  <si>
    <t>123 Nihon Kobudo Kata Drużynowe</t>
  </si>
  <si>
    <t>124 Sport Kenjutsu dzieci do 9 lat -140cm</t>
  </si>
  <si>
    <t>125 Sport Kenjutsu młodzików 10-12 lat +140cm, chłopcy i dziewczęta</t>
  </si>
  <si>
    <t>126 Sport Kenjutsu kadetów 13-15 lat -160cm, chłopcy i dziewczęta</t>
  </si>
  <si>
    <t>127 Sport Kenjutsu kadetów 13-15 lat +160cm, chłopcy i dziewczęta</t>
  </si>
  <si>
    <t>128 Sport Kenjutsu młodziczek do 12 lat</t>
  </si>
  <si>
    <t>129 Sport Kenjutsu juniorów 16-18 lat +170cm</t>
  </si>
  <si>
    <t>131 Sport Kenjutsu seniorów -180cm</t>
  </si>
  <si>
    <t>133 Sport Kenjutsu seniorów starszych -180cm</t>
  </si>
  <si>
    <t>134 Sport Kenjutsu seniorów +180cm</t>
  </si>
  <si>
    <t>135 Sport Kenjutsu kobiet open</t>
  </si>
  <si>
    <t>142 Freestyle / Forma własna z bronią</t>
  </si>
  <si>
    <t>147 Semi Kontakt kadetów 13-15 lat -55kg</t>
  </si>
  <si>
    <t>152 Semi Kontakt juniorów 16-18 lat +75kg</t>
  </si>
  <si>
    <t>151 Semi Kontakt juniorów 16-18 lat -75kg</t>
  </si>
  <si>
    <t>154 Semi Kontakt seniorów -75kg</t>
  </si>
  <si>
    <t>156 Semi Kontakt seniorów -95kg</t>
  </si>
  <si>
    <t>159 Semi Kontakt seniorów +95kg</t>
  </si>
  <si>
    <t>162 Semi Kontakt juniorek 16-18 lat</t>
  </si>
  <si>
    <t>Ronin Kindai Wschowa</t>
  </si>
  <si>
    <t>SSWiRCz Wiedeń</t>
  </si>
  <si>
    <t>Bushido Żychlin</t>
  </si>
  <si>
    <t>Kazan Złotoryja</t>
  </si>
  <si>
    <t>Siła Mysłowice</t>
  </si>
  <si>
    <t>Gakko Łabiszyn</t>
  </si>
  <si>
    <t>Rondo Inowrocław</t>
  </si>
  <si>
    <t>Kase Ha Karate Do Garage</t>
  </si>
  <si>
    <t>IKS Karate Inowrocław</t>
  </si>
  <si>
    <t>Ju Jitsu Świebodzin</t>
  </si>
  <si>
    <t>Shuriken Żagań</t>
  </si>
  <si>
    <t>Hajime Bielsko-Biała</t>
  </si>
  <si>
    <t>Samuraj Bukowno</t>
  </si>
  <si>
    <t>Tora Zabór</t>
  </si>
  <si>
    <t>Grzegorz Karbowniczek</t>
  </si>
  <si>
    <t>x</t>
  </si>
  <si>
    <t>JU JITSU Świebodzin</t>
  </si>
  <si>
    <t>Gryndza- Tomczyk</t>
  </si>
  <si>
    <t>broń stalowa</t>
  </si>
  <si>
    <t>broń drewniana</t>
  </si>
  <si>
    <t>Dwie klasyfikacje medalowe:</t>
  </si>
  <si>
    <r>
      <t xml:space="preserve">MISTRZOSTWA POLSKI W SZTUKACH WALKI
FEDERACJI IMAF, BUKOWNO, 25.09.2021
</t>
    </r>
    <r>
      <rPr>
        <b/>
        <i/>
        <sz val="11"/>
        <color theme="1"/>
        <rFont val="Calibri"/>
        <family val="2"/>
        <charset val="238"/>
        <scheme val="minor"/>
      </rPr>
      <t>* KLUBOWA KLASYFIKACJA MEDALOWA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</si>
</sst>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/mm/dd;@"/>
    <numFmt numFmtId="165" formatCode="#,##0.00\ &quot;zł&quot;"/>
    <numFmt numFmtId="166" formatCode="0000"/>
    <numFmt numFmtId="167" formatCode="000"/>
    <numFmt numFmtId="168" formatCode="yyyy\-mm\-dd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5"/>
      <color rgb="FFFFFF9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.5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</font>
    <font>
      <strike/>
      <sz val="10.5"/>
      <color rgb="FF000000"/>
      <name val="Calibri"/>
      <family val="2"/>
      <charset val="238"/>
    </font>
    <font>
      <sz val="9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EECE1"/>
        <bgColor rgb="FFF2F2F2"/>
      </patternFill>
    </fill>
    <fill>
      <patternFill patternType="solid">
        <fgColor theme="2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EEECE1"/>
        <b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6600"/>
        <bgColor indexed="64"/>
      </patternFill>
    </fill>
  </fills>
  <borders count="17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/>
      <bottom style="thin">
        <color indexed="64"/>
      </bottom>
      <diagonal/>
    </border>
    <border>
      <left style="hair">
        <color theme="0" tint="-0.2499465926084170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11" fillId="0" borderId="0"/>
    <xf numFmtId="0" fontId="12" fillId="0" borderId="0"/>
    <xf numFmtId="0" fontId="7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4" fontId="0" fillId="0" borderId="0" xfId="0" applyNumberFormat="1" applyFill="1" applyAlignment="1">
      <alignment horizontal="left" vertical="top"/>
    </xf>
    <xf numFmtId="14" fontId="0" fillId="0" borderId="0" xfId="0" applyNumberFormat="1" applyAlignment="1">
      <alignment horizontal="center" vertical="top"/>
    </xf>
    <xf numFmtId="0" fontId="0" fillId="5" borderId="0" xfId="0" applyFill="1" applyAlignment="1">
      <alignment horizontal="left" vertical="center"/>
    </xf>
    <xf numFmtId="0" fontId="5" fillId="5" borderId="0" xfId="0" applyFont="1" applyFill="1" applyAlignment="1">
      <alignment vertical="center"/>
    </xf>
    <xf numFmtId="14" fontId="5" fillId="5" borderId="0" xfId="0" applyNumberFormat="1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64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168" fontId="12" fillId="0" borderId="3" xfId="3" applyNumberFormat="1" applyBorder="1" applyAlignment="1">
      <alignment horizontal="center" vertical="center"/>
    </xf>
    <xf numFmtId="0" fontId="12" fillId="0" borderId="3" xfId="3" applyNumberFormat="1" applyBorder="1" applyAlignment="1">
      <alignment horizontal="center" vertical="center"/>
    </xf>
    <xf numFmtId="49" fontId="12" fillId="0" borderId="3" xfId="3" applyNumberFormat="1" applyFont="1" applyBorder="1" applyAlignment="1">
      <alignment horizontal="center" vertical="center"/>
    </xf>
    <xf numFmtId="49" fontId="13" fillId="0" borderId="3" xfId="3" applyNumberFormat="1" applyFont="1" applyBorder="1" applyAlignment="1">
      <alignment horizontal="center" vertical="center" wrapText="1"/>
    </xf>
    <xf numFmtId="0" fontId="12" fillId="7" borderId="3" xfId="3" applyFill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14" fontId="18" fillId="0" borderId="3" xfId="3" applyNumberFormat="1" applyFont="1" applyBorder="1" applyAlignment="1">
      <alignment horizontal="center" vertical="center"/>
    </xf>
    <xf numFmtId="0" fontId="12" fillId="0" borderId="3" xfId="3" applyBorder="1" applyAlignment="1">
      <alignment horizontal="center" vertical="center"/>
    </xf>
    <xf numFmtId="49" fontId="12" fillId="0" borderId="3" xfId="3" applyNumberFormat="1" applyBorder="1" applyAlignment="1">
      <alignment horizontal="center" vertical="center"/>
    </xf>
    <xf numFmtId="0" fontId="12" fillId="9" borderId="3" xfId="3" applyFill="1" applyBorder="1" applyAlignment="1">
      <alignment horizontal="center" vertical="center"/>
    </xf>
    <xf numFmtId="14" fontId="19" fillId="0" borderId="3" xfId="0" applyNumberFormat="1" applyFont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14" fontId="1" fillId="0" borderId="3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/>
    </xf>
    <xf numFmtId="167" fontId="7" fillId="0" borderId="3" xfId="1" applyNumberFormat="1" applyFont="1" applyBorder="1" applyAlignment="1">
      <alignment horizontal="center" vertical="center"/>
    </xf>
    <xf numFmtId="167" fontId="12" fillId="0" borderId="3" xfId="3" applyNumberFormat="1" applyFont="1" applyBorder="1" applyAlignment="1">
      <alignment horizontal="center" vertical="center"/>
    </xf>
    <xf numFmtId="167" fontId="16" fillId="0" borderId="3" xfId="0" applyNumberFormat="1" applyFont="1" applyBorder="1" applyAlignment="1">
      <alignment horizontal="center" vertical="center"/>
    </xf>
    <xf numFmtId="167" fontId="17" fillId="0" borderId="3" xfId="0" applyNumberFormat="1" applyFont="1" applyBorder="1" applyAlignment="1">
      <alignment horizontal="center" vertical="center"/>
    </xf>
    <xf numFmtId="167" fontId="12" fillId="0" borderId="3" xfId="3" applyNumberFormat="1" applyBorder="1" applyAlignment="1">
      <alignment horizontal="center" vertical="center"/>
    </xf>
    <xf numFmtId="167" fontId="0" fillId="4" borderId="3" xfId="0" applyNumberFormat="1" applyFill="1" applyBorder="1" applyAlignment="1">
      <alignment horizontal="center" vertical="center"/>
    </xf>
    <xf numFmtId="167" fontId="0" fillId="3" borderId="1" xfId="0" applyNumberForma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168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7" fontId="23" fillId="0" borderId="3" xfId="0" applyNumberFormat="1" applyFont="1" applyBorder="1" applyAlignment="1">
      <alignment horizontal="center" vertical="center"/>
    </xf>
    <xf numFmtId="167" fontId="24" fillId="0" borderId="3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167" fontId="21" fillId="0" borderId="3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7" fillId="0" borderId="3" xfId="1" applyFont="1" applyBorder="1" applyAlignment="1">
      <alignment horizontal="left" vertical="center"/>
    </xf>
    <xf numFmtId="0" fontId="25" fillId="0" borderId="3" xfId="3" applyFont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16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quotePrefix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67" fontId="0" fillId="0" borderId="1" xfId="0" applyNumberFormat="1" applyFill="1" applyBorder="1"/>
    <xf numFmtId="0" fontId="0" fillId="0" borderId="1" xfId="0" applyFill="1" applyBorder="1"/>
    <xf numFmtId="0" fontId="2" fillId="0" borderId="1" xfId="0" applyFont="1" applyFill="1" applyBorder="1" applyAlignment="1">
      <alignment vertical="center"/>
    </xf>
    <xf numFmtId="168" fontId="7" fillId="0" borderId="3" xfId="1" applyNumberFormat="1" applyBorder="1" applyAlignment="1">
      <alignment horizontal="center" vertical="center"/>
    </xf>
    <xf numFmtId="0" fontId="7" fillId="0" borderId="3" xfId="1" applyBorder="1" applyAlignment="1">
      <alignment horizontal="center" vertical="center"/>
    </xf>
    <xf numFmtId="167" fontId="7" fillId="0" borderId="3" xfId="1" applyNumberFormat="1" applyBorder="1" applyAlignment="1">
      <alignment horizontal="center" vertical="center"/>
    </xf>
    <xf numFmtId="0" fontId="7" fillId="6" borderId="0" xfId="1" applyFont="1" applyFill="1" applyBorder="1" applyAlignment="1">
      <alignment horizontal="center" vertical="center"/>
    </xf>
    <xf numFmtId="0" fontId="0" fillId="0" borderId="0" xfId="0" quotePrefix="1" applyAlignment="1">
      <alignment vertical="center"/>
    </xf>
    <xf numFmtId="167" fontId="0" fillId="0" borderId="3" xfId="0" applyNumberFormat="1" applyFill="1" applyBorder="1" applyAlignment="1">
      <alignment horizontal="center" vertical="center"/>
    </xf>
    <xf numFmtId="167" fontId="12" fillId="0" borderId="3" xfId="3" applyNumberFormat="1" applyFont="1" applyFill="1" applyBorder="1" applyAlignment="1">
      <alignment horizontal="center" vertical="center"/>
    </xf>
    <xf numFmtId="167" fontId="16" fillId="0" borderId="3" xfId="0" applyNumberFormat="1" applyFont="1" applyFill="1" applyBorder="1" applyAlignment="1">
      <alignment horizontal="center" vertical="center"/>
    </xf>
    <xf numFmtId="167" fontId="0" fillId="0" borderId="3" xfId="0" applyNumberFormat="1" applyFont="1" applyFill="1" applyBorder="1" applyAlignment="1">
      <alignment horizontal="center" vertical="center"/>
    </xf>
    <xf numFmtId="167" fontId="7" fillId="0" borderId="3" xfId="1" applyNumberFormat="1" applyFont="1" applyFill="1" applyBorder="1" applyAlignment="1">
      <alignment horizontal="center" vertical="center"/>
    </xf>
    <xf numFmtId="0" fontId="0" fillId="0" borderId="2" xfId="0" quotePrefix="1" applyFill="1" applyBorder="1" applyAlignment="1">
      <alignment vertical="center"/>
    </xf>
    <xf numFmtId="0" fontId="0" fillId="0" borderId="1" xfId="0" quotePrefix="1" applyFill="1" applyBorder="1"/>
    <xf numFmtId="0" fontId="0" fillId="0" borderId="0" xfId="0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2" fillId="7" borderId="5" xfId="3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12" fillId="9" borderId="5" xfId="3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5" fillId="0" borderId="1" xfId="3" applyFont="1" applyBorder="1" applyAlignment="1">
      <alignment horizontal="left" vertical="center"/>
    </xf>
    <xf numFmtId="168" fontId="12" fillId="0" borderId="1" xfId="3" applyNumberFormat="1" applyBorder="1" applyAlignment="1">
      <alignment horizontal="center" vertical="center"/>
    </xf>
    <xf numFmtId="0" fontId="12" fillId="0" borderId="1" xfId="3" applyNumberFormat="1" applyBorder="1" applyAlignment="1">
      <alignment horizontal="center" vertical="center"/>
    </xf>
    <xf numFmtId="167" fontId="12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167" fontId="12" fillId="0" borderId="1" xfId="3" applyNumberFormat="1" applyFont="1" applyBorder="1" applyAlignment="1">
      <alignment horizontal="center" vertical="center"/>
    </xf>
    <xf numFmtId="14" fontId="18" fillId="0" borderId="1" xfId="3" applyNumberFormat="1" applyFont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167" fontId="12" fillId="0" borderId="1" xfId="3" applyNumberFormat="1" applyBorder="1" applyAlignment="1">
      <alignment horizontal="center" vertical="center"/>
    </xf>
    <xf numFmtId="49" fontId="12" fillId="0" borderId="1" xfId="3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168" fontId="7" fillId="0" borderId="1" xfId="1" applyNumberForma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167" fontId="7" fillId="0" borderId="1" xfId="1" applyNumberFormat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68" fontId="21" fillId="0" borderId="1" xfId="0" applyNumberFormat="1" applyFont="1" applyBorder="1" applyAlignment="1">
      <alignment horizontal="center" vertical="center"/>
    </xf>
    <xf numFmtId="167" fontId="24" fillId="0" borderId="1" xfId="0" applyNumberFormat="1" applyFont="1" applyBorder="1" applyAlignment="1">
      <alignment horizontal="center" vertical="center"/>
    </xf>
    <xf numFmtId="167" fontId="23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11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7" borderId="1" xfId="3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12" fillId="9" borderId="1" xfId="3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0" borderId="3" xfId="0" applyFill="1" applyBorder="1" applyAlignment="1">
      <alignment horizontal="left" vertical="center"/>
    </xf>
    <xf numFmtId="0" fontId="0" fillId="10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left" vertical="center"/>
    </xf>
    <xf numFmtId="0" fontId="0" fillId="12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26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</cellXfs>
  <cellStyles count="6">
    <cellStyle name="Excel Built-in Normal" xfId="3"/>
    <cellStyle name="Excel Built-in Normal 2" xfId="4"/>
    <cellStyle name="Hiperłącze 2" xfId="5"/>
    <cellStyle name="Normalny" xfId="0" builtinId="0"/>
    <cellStyle name="Normalny 2" xfId="1"/>
    <cellStyle name="Normalny 3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CC00"/>
      <color rgb="FFCC6600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322792</xdr:colOff>
      <xdr:row>0</xdr:row>
      <xdr:rowOff>38100</xdr:rowOff>
    </xdr:from>
    <xdr:to>
      <xdr:col>1</xdr:col>
      <xdr:colOff>938005</xdr:colOff>
      <xdr:row>0</xdr:row>
      <xdr:rowOff>650100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383" t="16382" r="16150" b="16502"/>
        <a:stretch/>
      </xdr:blipFill>
      <xdr:spPr>
        <a:xfrm>
          <a:off x="618067" y="38100"/>
          <a:ext cx="615213" cy="61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322792</xdr:colOff>
      <xdr:row>0</xdr:row>
      <xdr:rowOff>38100</xdr:rowOff>
    </xdr:from>
    <xdr:to>
      <xdr:col>1</xdr:col>
      <xdr:colOff>938005</xdr:colOff>
      <xdr:row>0</xdr:row>
      <xdr:rowOff>650100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383" t="16382" r="16150" b="16502"/>
        <a:stretch/>
      </xdr:blipFill>
      <xdr:spPr>
        <a:xfrm>
          <a:off x="619125" y="38100"/>
          <a:ext cx="615213" cy="61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322792</xdr:colOff>
      <xdr:row>0</xdr:row>
      <xdr:rowOff>38100</xdr:rowOff>
    </xdr:from>
    <xdr:to>
      <xdr:col>1</xdr:col>
      <xdr:colOff>938005</xdr:colOff>
      <xdr:row>0</xdr:row>
      <xdr:rowOff>650100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383" t="16382" r="16150" b="16502"/>
        <a:stretch/>
      </xdr:blipFill>
      <xdr:spPr>
        <a:xfrm>
          <a:off x="618067" y="38100"/>
          <a:ext cx="615213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6"/>
  <sheetViews>
    <sheetView zoomScaleNormal="100" workbookViewId="0">
      <selection activeCell="C1" sqref="C1:M1"/>
    </sheetView>
  </sheetViews>
  <sheetFormatPr defaultRowHeight="23.1" customHeight="1" x14ac:dyDescent="0.25"/>
  <cols>
    <col min="1" max="1" width="4.42578125" style="1" bestFit="1" customWidth="1"/>
    <col min="2" max="2" width="24.85546875" style="1" bestFit="1" customWidth="1"/>
    <col min="3" max="3" width="15.7109375" style="1" customWidth="1"/>
    <col min="4" max="4" width="17.28515625" style="1" bestFit="1" customWidth="1"/>
    <col min="5" max="5" width="12.7109375" style="1" customWidth="1"/>
    <col min="6" max="6" width="11.42578125" style="1" customWidth="1"/>
    <col min="7" max="11" width="9.140625" style="1"/>
    <col min="12" max="12" width="13.7109375" style="1" customWidth="1"/>
    <col min="13" max="13" width="3.7109375" style="1" customWidth="1"/>
    <col min="14" max="14" width="1.140625" style="17" customWidth="1"/>
    <col min="15" max="15" width="27.7109375" customWidth="1"/>
    <col min="16" max="16384" width="9.140625" style="1"/>
  </cols>
  <sheetData>
    <row r="1" spans="1:14" ht="57.75" customHeight="1" x14ac:dyDescent="0.25">
      <c r="A1" s="204"/>
      <c r="B1" s="204"/>
      <c r="C1" s="205" t="s">
        <v>33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16"/>
    </row>
    <row r="2" spans="1:14" ht="23.1" hidden="1" customHeight="1" x14ac:dyDescent="0.25">
      <c r="A2" s="18"/>
      <c r="B2" s="49">
        <v>44464</v>
      </c>
      <c r="C2" s="18"/>
      <c r="D2" s="18"/>
      <c r="E2" s="18"/>
      <c r="F2" s="18"/>
      <c r="G2" s="18"/>
      <c r="H2" s="18"/>
      <c r="I2" s="206" t="s">
        <v>32</v>
      </c>
      <c r="J2" s="206"/>
      <c r="K2" s="64"/>
      <c r="L2" s="50">
        <f>SUM(L4:L394)</f>
        <v>11460</v>
      </c>
      <c r="M2" s="18"/>
      <c r="N2" s="16"/>
    </row>
    <row r="3" spans="1:14" ht="39.950000000000003" customHeight="1" x14ac:dyDescent="0.25">
      <c r="A3" s="51" t="s">
        <v>35</v>
      </c>
      <c r="B3" s="51" t="s">
        <v>21</v>
      </c>
      <c r="C3" s="51" t="s">
        <v>22</v>
      </c>
      <c r="D3" s="51" t="s">
        <v>23</v>
      </c>
      <c r="E3" s="52" t="s">
        <v>24</v>
      </c>
      <c r="F3" s="51" t="s">
        <v>25</v>
      </c>
      <c r="G3" s="52" t="s">
        <v>26</v>
      </c>
      <c r="H3" s="52" t="s">
        <v>27</v>
      </c>
      <c r="I3" s="52" t="s">
        <v>28</v>
      </c>
      <c r="J3" s="53" t="s">
        <v>29</v>
      </c>
      <c r="K3" s="52" t="s">
        <v>36</v>
      </c>
      <c r="L3" s="52" t="s">
        <v>30</v>
      </c>
      <c r="M3" s="51" t="s">
        <v>34</v>
      </c>
    </row>
    <row r="4" spans="1:14" ht="20.100000000000001" customHeight="1" x14ac:dyDescent="0.25">
      <c r="A4" s="18">
        <v>1</v>
      </c>
      <c r="B4" s="19" t="s">
        <v>31</v>
      </c>
      <c r="C4" s="19" t="s">
        <v>0</v>
      </c>
      <c r="D4" s="19" t="s">
        <v>1</v>
      </c>
      <c r="E4" s="20">
        <v>35171</v>
      </c>
      <c r="F4" s="65">
        <f t="shared" ref="F4:F35" si="0">IF(ISBLANK(E4),"",DATEDIF(E4,$B$2,"y"))</f>
        <v>25</v>
      </c>
      <c r="G4" s="65" t="s">
        <v>2</v>
      </c>
      <c r="H4" s="65"/>
      <c r="I4" s="65">
        <v>90</v>
      </c>
      <c r="J4" s="27">
        <v>83</v>
      </c>
      <c r="K4" s="21"/>
      <c r="L4" s="22">
        <v>70</v>
      </c>
      <c r="M4" s="23" t="e">
        <f>VLOOKUP(N4,licencje!$L$5:$L$1000,1,FALSE)</f>
        <v>#N/A</v>
      </c>
      <c r="N4" s="74" t="str">
        <f t="shared" ref="N4:N67" si="1">C4&amp;" "&amp;D4</f>
        <v>Oskar Urbaniak</v>
      </c>
    </row>
    <row r="5" spans="1:14" ht="20.100000000000001" customHeight="1" x14ac:dyDescent="0.25">
      <c r="A5" s="18">
        <v>2</v>
      </c>
      <c r="B5" s="19" t="s">
        <v>31</v>
      </c>
      <c r="C5" s="19" t="s">
        <v>0</v>
      </c>
      <c r="D5" s="19" t="s">
        <v>1</v>
      </c>
      <c r="E5" s="20">
        <v>35171</v>
      </c>
      <c r="F5" s="65">
        <f t="shared" si="0"/>
        <v>25</v>
      </c>
      <c r="G5" s="65" t="s">
        <v>2</v>
      </c>
      <c r="H5" s="65"/>
      <c r="I5" s="65">
        <v>90</v>
      </c>
      <c r="J5" s="27" t="s">
        <v>3</v>
      </c>
      <c r="K5" s="21"/>
      <c r="L5" s="22">
        <v>70</v>
      </c>
      <c r="M5" s="23" t="e">
        <f>VLOOKUP(N5,licencje!$L$5:$L$1000,1,FALSE)</f>
        <v>#N/A</v>
      </c>
      <c r="N5" s="74" t="str">
        <f t="shared" si="1"/>
        <v>Oskar Urbaniak</v>
      </c>
    </row>
    <row r="6" spans="1:14" ht="20.100000000000001" customHeight="1" x14ac:dyDescent="0.25">
      <c r="A6" s="18">
        <v>3</v>
      </c>
      <c r="B6" s="19" t="s">
        <v>31</v>
      </c>
      <c r="C6" s="19" t="s">
        <v>685</v>
      </c>
      <c r="D6" s="19" t="s">
        <v>5</v>
      </c>
      <c r="E6" s="24">
        <v>29874</v>
      </c>
      <c r="F6" s="65">
        <f t="shared" si="0"/>
        <v>39</v>
      </c>
      <c r="G6" s="65" t="s">
        <v>6</v>
      </c>
      <c r="H6" s="65"/>
      <c r="I6" s="65"/>
      <c r="J6" s="27" t="s">
        <v>7</v>
      </c>
      <c r="K6" s="21"/>
      <c r="L6" s="22">
        <v>70</v>
      </c>
      <c r="M6" s="23" t="e">
        <f>VLOOKUP(N6,licencje!$L$5:$L$1000,1,FALSE)</f>
        <v>#N/A</v>
      </c>
      <c r="N6" s="74" t="str">
        <f t="shared" si="1"/>
        <v>Magdalena Drótkowska</v>
      </c>
    </row>
    <row r="7" spans="1:14" ht="20.100000000000001" customHeight="1" x14ac:dyDescent="0.25">
      <c r="A7" s="18">
        <v>4</v>
      </c>
      <c r="B7" s="19" t="s">
        <v>31</v>
      </c>
      <c r="C7" s="19" t="s">
        <v>9</v>
      </c>
      <c r="D7" s="19" t="s">
        <v>10</v>
      </c>
      <c r="E7" s="24">
        <v>35468</v>
      </c>
      <c r="F7" s="65">
        <f t="shared" si="0"/>
        <v>24</v>
      </c>
      <c r="G7" s="65" t="s">
        <v>2</v>
      </c>
      <c r="H7" s="65"/>
      <c r="I7" s="65">
        <v>98</v>
      </c>
      <c r="J7" s="27" t="s">
        <v>11</v>
      </c>
      <c r="K7" s="21"/>
      <c r="L7" s="22">
        <v>70</v>
      </c>
      <c r="M7" s="23" t="e">
        <f>VLOOKUP(N7,licencje!$L$5:$L$1000,1,FALSE)</f>
        <v>#N/A</v>
      </c>
      <c r="N7" s="74" t="str">
        <f t="shared" si="1"/>
        <v>Rafał Ryk</v>
      </c>
    </row>
    <row r="8" spans="1:14" ht="20.100000000000001" customHeight="1" x14ac:dyDescent="0.25">
      <c r="A8" s="18">
        <v>5</v>
      </c>
      <c r="B8" s="19" t="s">
        <v>31</v>
      </c>
      <c r="C8" s="19" t="s">
        <v>12</v>
      </c>
      <c r="D8" s="19" t="s">
        <v>13</v>
      </c>
      <c r="E8" s="24">
        <v>33072</v>
      </c>
      <c r="F8" s="65">
        <f t="shared" si="0"/>
        <v>31</v>
      </c>
      <c r="G8" s="65" t="s">
        <v>2</v>
      </c>
      <c r="H8" s="65"/>
      <c r="I8" s="65">
        <v>80</v>
      </c>
      <c r="J8" s="27" t="s">
        <v>14</v>
      </c>
      <c r="K8" s="21"/>
      <c r="L8" s="22">
        <v>70</v>
      </c>
      <c r="M8" s="23" t="e">
        <f>VLOOKUP(N8,licencje!$L$5:$L$1000,1,FALSE)</f>
        <v>#N/A</v>
      </c>
      <c r="N8" s="74" t="str">
        <f t="shared" si="1"/>
        <v>Damian Malinowski</v>
      </c>
    </row>
    <row r="9" spans="1:14" ht="20.100000000000001" customHeight="1" x14ac:dyDescent="0.25">
      <c r="A9" s="18">
        <v>6</v>
      </c>
      <c r="B9" s="19" t="s">
        <v>31</v>
      </c>
      <c r="C9" s="19" t="s">
        <v>15</v>
      </c>
      <c r="D9" s="19" t="s">
        <v>16</v>
      </c>
      <c r="E9" s="24">
        <v>33858</v>
      </c>
      <c r="F9" s="65">
        <f t="shared" si="0"/>
        <v>29</v>
      </c>
      <c r="G9" s="65" t="s">
        <v>2</v>
      </c>
      <c r="H9" s="65"/>
      <c r="I9" s="65">
        <v>79</v>
      </c>
      <c r="J9" s="27" t="s">
        <v>14</v>
      </c>
      <c r="K9" s="21"/>
      <c r="L9" s="22">
        <v>70</v>
      </c>
      <c r="M9" s="23" t="e">
        <f>VLOOKUP(N9,licencje!$L$5:$L$1000,1,FALSE)</f>
        <v>#N/A</v>
      </c>
      <c r="N9" s="74" t="str">
        <f t="shared" si="1"/>
        <v>Jarosław Kamiński</v>
      </c>
    </row>
    <row r="10" spans="1:14" ht="20.100000000000001" customHeight="1" x14ac:dyDescent="0.25">
      <c r="A10" s="18">
        <v>7</v>
      </c>
      <c r="B10" s="19" t="s">
        <v>31</v>
      </c>
      <c r="C10" s="19" t="s">
        <v>17</v>
      </c>
      <c r="D10" s="19" t="s">
        <v>18</v>
      </c>
      <c r="E10" s="24">
        <v>39029</v>
      </c>
      <c r="F10" s="65">
        <f t="shared" si="0"/>
        <v>14</v>
      </c>
      <c r="G10" s="65" t="s">
        <v>2</v>
      </c>
      <c r="H10" s="65"/>
      <c r="I10" s="65">
        <v>70</v>
      </c>
      <c r="J10" s="27" t="s">
        <v>19</v>
      </c>
      <c r="K10" s="21"/>
      <c r="L10" s="22">
        <v>70</v>
      </c>
      <c r="M10" s="23" t="e">
        <f>VLOOKUP(N10,licencje!$L$5:$L$1000,1,FALSE)</f>
        <v>#N/A</v>
      </c>
      <c r="N10" s="74" t="str">
        <f t="shared" si="1"/>
        <v>Kamil Gajek</v>
      </c>
    </row>
    <row r="11" spans="1:14" ht="20.100000000000001" customHeight="1" x14ac:dyDescent="0.25">
      <c r="A11" s="18">
        <v>8</v>
      </c>
      <c r="B11" s="19" t="s">
        <v>31</v>
      </c>
      <c r="C11" s="19" t="s">
        <v>17</v>
      </c>
      <c r="D11" s="19" t="s">
        <v>18</v>
      </c>
      <c r="E11" s="24">
        <v>39029</v>
      </c>
      <c r="F11" s="65">
        <f t="shared" si="0"/>
        <v>14</v>
      </c>
      <c r="G11" s="65" t="s">
        <v>2</v>
      </c>
      <c r="H11" s="65"/>
      <c r="I11" s="65">
        <v>70</v>
      </c>
      <c r="J11" s="27" t="s">
        <v>20</v>
      </c>
      <c r="K11" s="21"/>
      <c r="L11" s="22">
        <v>70</v>
      </c>
      <c r="M11" s="23" t="e">
        <f>VLOOKUP(N11,licencje!$L$5:$L$1000,1,FALSE)</f>
        <v>#N/A</v>
      </c>
      <c r="N11" s="74" t="str">
        <f t="shared" si="1"/>
        <v>Kamil Gajek</v>
      </c>
    </row>
    <row r="12" spans="1:14" ht="20.100000000000001" customHeight="1" x14ac:dyDescent="0.25">
      <c r="A12" s="18">
        <v>9</v>
      </c>
      <c r="B12" s="19" t="s">
        <v>61</v>
      </c>
      <c r="C12" s="19" t="s">
        <v>37</v>
      </c>
      <c r="D12" s="19" t="s">
        <v>38</v>
      </c>
      <c r="E12" s="20">
        <v>28669</v>
      </c>
      <c r="F12" s="65">
        <f t="shared" si="0"/>
        <v>43</v>
      </c>
      <c r="G12" s="65" t="s">
        <v>2</v>
      </c>
      <c r="H12" s="65"/>
      <c r="I12" s="65"/>
      <c r="J12" s="27" t="s">
        <v>39</v>
      </c>
      <c r="K12" s="21"/>
      <c r="L12" s="22">
        <v>40</v>
      </c>
      <c r="M12" s="23" t="e">
        <f>VLOOKUP(N12,licencje!$L$5:$L$1000,1,FALSE)</f>
        <v>#N/A</v>
      </c>
      <c r="N12" s="74" t="str">
        <f t="shared" si="1"/>
        <v>Paweł Bongilaj</v>
      </c>
    </row>
    <row r="13" spans="1:14" ht="20.100000000000001" customHeight="1" x14ac:dyDescent="0.25">
      <c r="A13" s="18">
        <v>10</v>
      </c>
      <c r="B13" s="19" t="s">
        <v>61</v>
      </c>
      <c r="C13" s="19" t="s">
        <v>84</v>
      </c>
      <c r="D13" s="19" t="s">
        <v>41</v>
      </c>
      <c r="E13" s="24">
        <v>40406</v>
      </c>
      <c r="F13" s="65">
        <f t="shared" si="0"/>
        <v>11</v>
      </c>
      <c r="G13" s="65" t="s">
        <v>6</v>
      </c>
      <c r="H13" s="65"/>
      <c r="I13" s="65"/>
      <c r="J13" s="27" t="s">
        <v>42</v>
      </c>
      <c r="K13" s="21"/>
      <c r="L13" s="22">
        <v>40</v>
      </c>
      <c r="M13" s="23" t="str">
        <f>VLOOKUP(N13,licencje!$L$5:$L$1000,1,FALSE)</f>
        <v>Olga Seliga</v>
      </c>
      <c r="N13" s="74" t="str">
        <f t="shared" si="1"/>
        <v>Olga Seliga</v>
      </c>
    </row>
    <row r="14" spans="1:14" ht="20.100000000000001" customHeight="1" x14ac:dyDescent="0.25">
      <c r="A14" s="18">
        <v>11</v>
      </c>
      <c r="B14" s="19" t="s">
        <v>61</v>
      </c>
      <c r="C14" s="19" t="s">
        <v>43</v>
      </c>
      <c r="D14" s="19" t="s">
        <v>44</v>
      </c>
      <c r="E14" s="24">
        <v>39790</v>
      </c>
      <c r="F14" s="65">
        <f t="shared" si="0"/>
        <v>12</v>
      </c>
      <c r="G14" s="65" t="s">
        <v>6</v>
      </c>
      <c r="H14" s="65"/>
      <c r="I14" s="65"/>
      <c r="J14" s="27" t="s">
        <v>42</v>
      </c>
      <c r="K14" s="21"/>
      <c r="L14" s="22">
        <v>40</v>
      </c>
      <c r="M14" s="23" t="str">
        <f>VLOOKUP(N14,licencje!$L$5:$L$1000,1,FALSE)</f>
        <v>Julia Gryndzia-Tomczyk</v>
      </c>
      <c r="N14" s="74" t="str">
        <f t="shared" si="1"/>
        <v>Julia Gryndzia-Tomczyk</v>
      </c>
    </row>
    <row r="15" spans="1:14" ht="20.100000000000001" customHeight="1" x14ac:dyDescent="0.25">
      <c r="A15" s="18">
        <v>12</v>
      </c>
      <c r="B15" s="19" t="s">
        <v>61</v>
      </c>
      <c r="C15" s="19" t="s">
        <v>45</v>
      </c>
      <c r="D15" s="19" t="s">
        <v>46</v>
      </c>
      <c r="E15" s="24">
        <v>39480</v>
      </c>
      <c r="F15" s="65">
        <f t="shared" si="0"/>
        <v>13</v>
      </c>
      <c r="G15" s="65" t="s">
        <v>2</v>
      </c>
      <c r="H15" s="65"/>
      <c r="I15" s="65"/>
      <c r="J15" s="27" t="s">
        <v>47</v>
      </c>
      <c r="K15" s="21"/>
      <c r="L15" s="22">
        <v>40</v>
      </c>
      <c r="M15" s="23" t="str">
        <f>VLOOKUP(N15,licencje!$L$5:$L$1000,1,FALSE)</f>
        <v>Dominik Proszek</v>
      </c>
      <c r="N15" s="74" t="str">
        <f t="shared" si="1"/>
        <v>Dominik Proszek</v>
      </c>
    </row>
    <row r="16" spans="1:14" ht="20.100000000000001" customHeight="1" x14ac:dyDescent="0.25">
      <c r="A16" s="18">
        <v>13</v>
      </c>
      <c r="B16" s="19" t="s">
        <v>61</v>
      </c>
      <c r="C16" s="19" t="s">
        <v>48</v>
      </c>
      <c r="D16" s="19" t="s">
        <v>49</v>
      </c>
      <c r="E16" s="24">
        <v>41606</v>
      </c>
      <c r="F16" s="65">
        <f t="shared" si="0"/>
        <v>7</v>
      </c>
      <c r="G16" s="65" t="s">
        <v>2</v>
      </c>
      <c r="H16" s="65"/>
      <c r="I16" s="65"/>
      <c r="J16" s="27" t="s">
        <v>50</v>
      </c>
      <c r="K16" s="21"/>
      <c r="L16" s="22">
        <v>40</v>
      </c>
      <c r="M16" s="23" t="str">
        <f>VLOOKUP(N16,licencje!$L$5:$L$1000,1,FALSE)</f>
        <v>Kornel Epstein</v>
      </c>
      <c r="N16" s="74" t="str">
        <f t="shared" si="1"/>
        <v>Kornel Epstein</v>
      </c>
    </row>
    <row r="17" spans="1:14" ht="20.100000000000001" customHeight="1" x14ac:dyDescent="0.25">
      <c r="A17" s="18">
        <v>14</v>
      </c>
      <c r="B17" s="19" t="s">
        <v>61</v>
      </c>
      <c r="C17" s="19" t="s">
        <v>51</v>
      </c>
      <c r="D17" s="19" t="s">
        <v>49</v>
      </c>
      <c r="E17" s="24">
        <v>40313</v>
      </c>
      <c r="F17" s="65">
        <f t="shared" si="0"/>
        <v>11</v>
      </c>
      <c r="G17" s="65" t="s">
        <v>2</v>
      </c>
      <c r="H17" s="65"/>
      <c r="I17" s="65"/>
      <c r="J17" s="27" t="s">
        <v>50</v>
      </c>
      <c r="K17" s="21"/>
      <c r="L17" s="22">
        <v>40</v>
      </c>
      <c r="M17" s="23" t="str">
        <f>VLOOKUP(N17,licencje!$L$5:$L$1000,1,FALSE)</f>
        <v>Julian Epstein</v>
      </c>
      <c r="N17" s="74" t="str">
        <f t="shared" si="1"/>
        <v>Julian Epstein</v>
      </c>
    </row>
    <row r="18" spans="1:14" ht="20.100000000000001" customHeight="1" x14ac:dyDescent="0.25">
      <c r="A18" s="18">
        <v>15</v>
      </c>
      <c r="B18" s="19" t="s">
        <v>61</v>
      </c>
      <c r="C18" s="19" t="s">
        <v>52</v>
      </c>
      <c r="D18" s="19" t="s">
        <v>53</v>
      </c>
      <c r="E18" s="24">
        <v>40035</v>
      </c>
      <c r="F18" s="65">
        <f t="shared" si="0"/>
        <v>12</v>
      </c>
      <c r="G18" s="65" t="s">
        <v>2</v>
      </c>
      <c r="H18" s="65"/>
      <c r="I18" s="65">
        <v>90</v>
      </c>
      <c r="J18" s="27">
        <v>50</v>
      </c>
      <c r="K18" s="21"/>
      <c r="L18" s="22">
        <v>40</v>
      </c>
      <c r="M18" s="23" t="str">
        <f>VLOOKUP(N18,licencje!$L$5:$L$1000,1,FALSE)</f>
        <v>Gabriel Trybocki</v>
      </c>
      <c r="N18" s="74" t="str">
        <f t="shared" si="1"/>
        <v>Gabriel Trybocki</v>
      </c>
    </row>
    <row r="19" spans="1:14" ht="20.100000000000001" customHeight="1" x14ac:dyDescent="0.25">
      <c r="A19" s="18">
        <v>16</v>
      </c>
      <c r="B19" s="19" t="s">
        <v>61</v>
      </c>
      <c r="C19" s="19" t="s">
        <v>55</v>
      </c>
      <c r="D19" s="19" t="s">
        <v>56</v>
      </c>
      <c r="E19" s="24">
        <v>40433</v>
      </c>
      <c r="F19" s="65">
        <f t="shared" si="0"/>
        <v>11</v>
      </c>
      <c r="G19" s="65" t="s">
        <v>2</v>
      </c>
      <c r="H19" s="65"/>
      <c r="I19" s="65">
        <v>36</v>
      </c>
      <c r="J19" s="27" t="s">
        <v>57</v>
      </c>
      <c r="K19" s="21"/>
      <c r="L19" s="22">
        <v>40</v>
      </c>
      <c r="M19" s="23" t="str">
        <f>VLOOKUP(N19,licencje!$L$5:$L$1000,1,FALSE)</f>
        <v>Filip Kucała</v>
      </c>
      <c r="N19" s="74" t="str">
        <f t="shared" si="1"/>
        <v>Filip Kucała</v>
      </c>
    </row>
    <row r="20" spans="1:14" ht="20.100000000000001" customHeight="1" x14ac:dyDescent="0.25">
      <c r="A20" s="18">
        <v>17</v>
      </c>
      <c r="B20" s="19" t="s">
        <v>61</v>
      </c>
      <c r="C20" s="19" t="s">
        <v>58</v>
      </c>
      <c r="D20" s="19" t="s">
        <v>59</v>
      </c>
      <c r="E20" s="24">
        <v>40728</v>
      </c>
      <c r="F20" s="65">
        <f t="shared" si="0"/>
        <v>10</v>
      </c>
      <c r="G20" s="65" t="s">
        <v>2</v>
      </c>
      <c r="H20" s="65"/>
      <c r="I20" s="65">
        <v>37.5</v>
      </c>
      <c r="J20" s="27" t="s">
        <v>57</v>
      </c>
      <c r="K20" s="21"/>
      <c r="L20" s="22">
        <v>40</v>
      </c>
      <c r="M20" s="23" t="str">
        <f>VLOOKUP(N20,licencje!$L$5:$L$1000,1,FALSE)</f>
        <v>Sebastian Michno</v>
      </c>
      <c r="N20" s="74" t="str">
        <f t="shared" si="1"/>
        <v>Sebastian Michno</v>
      </c>
    </row>
    <row r="21" spans="1:14" ht="20.100000000000001" customHeight="1" x14ac:dyDescent="0.25">
      <c r="A21" s="18">
        <v>18</v>
      </c>
      <c r="B21" s="19" t="s">
        <v>61</v>
      </c>
      <c r="C21" s="19" t="s">
        <v>48</v>
      </c>
      <c r="D21" s="19" t="s">
        <v>49</v>
      </c>
      <c r="E21" s="24">
        <v>41606</v>
      </c>
      <c r="F21" s="65">
        <f t="shared" si="0"/>
        <v>7</v>
      </c>
      <c r="G21" s="65" t="s">
        <v>2</v>
      </c>
      <c r="H21" s="65"/>
      <c r="I21" s="65">
        <v>46.5</v>
      </c>
      <c r="J21" s="27">
        <v>37</v>
      </c>
      <c r="K21" s="21"/>
      <c r="L21" s="22">
        <v>40</v>
      </c>
      <c r="M21" s="23" t="str">
        <f>VLOOKUP(N21,licencje!$L$5:$L$1000,1,FALSE)</f>
        <v>Kornel Epstein</v>
      </c>
      <c r="N21" s="74" t="str">
        <f t="shared" si="1"/>
        <v>Kornel Epstein</v>
      </c>
    </row>
    <row r="22" spans="1:14" ht="20.100000000000001" customHeight="1" x14ac:dyDescent="0.25">
      <c r="A22" s="18">
        <v>19</v>
      </c>
      <c r="B22" s="19" t="s">
        <v>61</v>
      </c>
      <c r="C22" s="19" t="s">
        <v>51</v>
      </c>
      <c r="D22" s="19" t="s">
        <v>49</v>
      </c>
      <c r="E22" s="24">
        <v>40313</v>
      </c>
      <c r="F22" s="65">
        <f t="shared" si="0"/>
        <v>11</v>
      </c>
      <c r="G22" s="65" t="s">
        <v>2</v>
      </c>
      <c r="H22" s="65"/>
      <c r="I22" s="65">
        <v>71.5</v>
      </c>
      <c r="J22" s="27">
        <v>50</v>
      </c>
      <c r="K22" s="21"/>
      <c r="L22" s="22">
        <v>40</v>
      </c>
      <c r="M22" s="23" t="str">
        <f>VLOOKUP(N22,licencje!$L$5:$L$1000,1,FALSE)</f>
        <v>Julian Epstein</v>
      </c>
      <c r="N22" s="74" t="str">
        <f t="shared" si="1"/>
        <v>Julian Epstein</v>
      </c>
    </row>
    <row r="23" spans="1:14" ht="20.100000000000001" customHeight="1" x14ac:dyDescent="0.25">
      <c r="A23" s="18">
        <v>20</v>
      </c>
      <c r="B23" s="19" t="s">
        <v>61</v>
      </c>
      <c r="C23" s="19" t="s">
        <v>45</v>
      </c>
      <c r="D23" s="19" t="s">
        <v>46</v>
      </c>
      <c r="E23" s="24">
        <v>39480</v>
      </c>
      <c r="F23" s="65">
        <f t="shared" si="0"/>
        <v>13</v>
      </c>
      <c r="G23" s="65" t="s">
        <v>2</v>
      </c>
      <c r="H23" s="65"/>
      <c r="I23" s="65">
        <v>49</v>
      </c>
      <c r="J23" s="27" t="s">
        <v>60</v>
      </c>
      <c r="K23" s="21"/>
      <c r="L23" s="22">
        <v>40</v>
      </c>
      <c r="M23" s="23" t="str">
        <f>VLOOKUP(N23,licencje!$L$5:$L$1000,1,FALSE)</f>
        <v>Dominik Proszek</v>
      </c>
      <c r="N23" s="74" t="str">
        <f t="shared" si="1"/>
        <v>Dominik Proszek</v>
      </c>
    </row>
    <row r="24" spans="1:14" ht="20.100000000000001" customHeight="1" x14ac:dyDescent="0.25">
      <c r="A24" s="18">
        <v>21</v>
      </c>
      <c r="B24" s="19" t="s">
        <v>78</v>
      </c>
      <c r="C24" s="19" t="s">
        <v>62</v>
      </c>
      <c r="D24" s="19" t="s">
        <v>63</v>
      </c>
      <c r="E24" s="20">
        <v>38638</v>
      </c>
      <c r="F24" s="65">
        <f t="shared" si="0"/>
        <v>15</v>
      </c>
      <c r="G24" s="65" t="s">
        <v>2</v>
      </c>
      <c r="H24" s="65"/>
      <c r="I24" s="65">
        <v>65.2</v>
      </c>
      <c r="J24" s="27" t="s">
        <v>20</v>
      </c>
      <c r="K24" s="21"/>
      <c r="L24" s="22">
        <v>40</v>
      </c>
      <c r="M24" s="23" t="str">
        <f>VLOOKUP(N24,licencje!$L$5:$L$1000,1,FALSE)</f>
        <v>Szymon Barylski</v>
      </c>
      <c r="N24" s="74" t="str">
        <f t="shared" si="1"/>
        <v>SZYMON BARYLSKI</v>
      </c>
    </row>
    <row r="25" spans="1:14" ht="20.100000000000001" customHeight="1" x14ac:dyDescent="0.25">
      <c r="A25" s="18">
        <v>22</v>
      </c>
      <c r="B25" s="19" t="s">
        <v>78</v>
      </c>
      <c r="C25" s="19" t="s">
        <v>62</v>
      </c>
      <c r="D25" s="19" t="s">
        <v>63</v>
      </c>
      <c r="E25" s="20">
        <v>38639</v>
      </c>
      <c r="F25" s="65">
        <f t="shared" si="0"/>
        <v>15</v>
      </c>
      <c r="G25" s="65" t="s">
        <v>2</v>
      </c>
      <c r="H25" s="65"/>
      <c r="I25" s="65">
        <v>66.2</v>
      </c>
      <c r="J25" s="27" t="s">
        <v>64</v>
      </c>
      <c r="K25" s="21"/>
      <c r="L25" s="22">
        <v>40</v>
      </c>
      <c r="M25" s="23" t="str">
        <f>VLOOKUP(N25,licencje!$L$5:$L$1000,1,FALSE)</f>
        <v>Szymon Barylski</v>
      </c>
      <c r="N25" s="74" t="str">
        <f t="shared" si="1"/>
        <v>SZYMON BARYLSKI</v>
      </c>
    </row>
    <row r="26" spans="1:14" ht="20.100000000000001" customHeight="1" x14ac:dyDescent="0.25">
      <c r="A26" s="18">
        <v>23</v>
      </c>
      <c r="B26" s="19" t="s">
        <v>78</v>
      </c>
      <c r="C26" s="19" t="s">
        <v>62</v>
      </c>
      <c r="D26" s="19" t="s">
        <v>63</v>
      </c>
      <c r="E26" s="20">
        <v>38640</v>
      </c>
      <c r="F26" s="65">
        <f t="shared" si="0"/>
        <v>15</v>
      </c>
      <c r="G26" s="65" t="s">
        <v>2</v>
      </c>
      <c r="H26" s="65"/>
      <c r="I26" s="65">
        <v>67.2</v>
      </c>
      <c r="J26" s="93" t="s">
        <v>65</v>
      </c>
      <c r="K26" s="25" t="s">
        <v>81</v>
      </c>
      <c r="L26" s="22">
        <v>25</v>
      </c>
      <c r="M26" s="23" t="str">
        <f>VLOOKUP(N26,licencje!$L$5:$L$1000,1,FALSE)</f>
        <v>Szymon Barylski</v>
      </c>
      <c r="N26" s="74" t="str">
        <f t="shared" si="1"/>
        <v>SZYMON BARYLSKI</v>
      </c>
    </row>
    <row r="27" spans="1:14" ht="20.100000000000001" customHeight="1" x14ac:dyDescent="0.25">
      <c r="A27" s="18">
        <v>24</v>
      </c>
      <c r="B27" s="19" t="s">
        <v>78</v>
      </c>
      <c r="C27" s="19" t="s">
        <v>66</v>
      </c>
      <c r="D27" s="19" t="s">
        <v>67</v>
      </c>
      <c r="E27" s="24">
        <v>38351</v>
      </c>
      <c r="F27" s="65">
        <f t="shared" si="0"/>
        <v>16</v>
      </c>
      <c r="G27" s="65" t="s">
        <v>2</v>
      </c>
      <c r="H27" s="65"/>
      <c r="I27" s="65">
        <v>66.099999999999994</v>
      </c>
      <c r="J27" s="27" t="s">
        <v>68</v>
      </c>
      <c r="K27" s="21"/>
      <c r="L27" s="22">
        <v>40</v>
      </c>
      <c r="M27" s="23" t="str">
        <f>VLOOKUP(N27,licencje!$L$5:$L$1000,1,FALSE)</f>
        <v>Wincenty Michalak</v>
      </c>
      <c r="N27" s="74" t="str">
        <f t="shared" si="1"/>
        <v>WINCENTY MICHALAK</v>
      </c>
    </row>
    <row r="28" spans="1:14" ht="20.100000000000001" customHeight="1" x14ac:dyDescent="0.25">
      <c r="A28" s="18">
        <v>25</v>
      </c>
      <c r="B28" s="19" t="s">
        <v>78</v>
      </c>
      <c r="C28" s="19" t="s">
        <v>66</v>
      </c>
      <c r="D28" s="19" t="s">
        <v>67</v>
      </c>
      <c r="E28" s="24">
        <v>38352</v>
      </c>
      <c r="F28" s="65">
        <f t="shared" si="0"/>
        <v>16</v>
      </c>
      <c r="G28" s="65" t="s">
        <v>2</v>
      </c>
      <c r="H28" s="65"/>
      <c r="I28" s="65">
        <v>66.099999999999994</v>
      </c>
      <c r="J28" s="27" t="s">
        <v>80</v>
      </c>
      <c r="K28" s="21"/>
      <c r="L28" s="22">
        <v>40</v>
      </c>
      <c r="M28" s="23" t="str">
        <f>VLOOKUP(N28,licencje!$L$5:$L$1000,1,FALSE)</f>
        <v>Wincenty Michalak</v>
      </c>
      <c r="N28" s="74" t="str">
        <f t="shared" si="1"/>
        <v>WINCENTY MICHALAK</v>
      </c>
    </row>
    <row r="29" spans="1:14" ht="20.100000000000001" customHeight="1" x14ac:dyDescent="0.25">
      <c r="A29" s="18">
        <v>26</v>
      </c>
      <c r="B29" s="19" t="s">
        <v>78</v>
      </c>
      <c r="C29" s="19" t="s">
        <v>69</v>
      </c>
      <c r="D29" s="19" t="s">
        <v>70</v>
      </c>
      <c r="E29" s="24">
        <v>38651</v>
      </c>
      <c r="F29" s="65">
        <f t="shared" si="0"/>
        <v>15</v>
      </c>
      <c r="G29" s="65" t="s">
        <v>2</v>
      </c>
      <c r="H29" s="65"/>
      <c r="I29" s="65">
        <v>92.7</v>
      </c>
      <c r="J29" s="27" t="s">
        <v>19</v>
      </c>
      <c r="K29" s="21"/>
      <c r="L29" s="22">
        <v>40</v>
      </c>
      <c r="M29" s="23" t="str">
        <f>VLOOKUP(N29,licencje!$L$5:$L$1000,1,FALSE)</f>
        <v>Igor Marcinkiewicz</v>
      </c>
      <c r="N29" s="74" t="str">
        <f t="shared" si="1"/>
        <v>IGOR MARCINKIEWICZ</v>
      </c>
    </row>
    <row r="30" spans="1:14" ht="20.100000000000001" customHeight="1" x14ac:dyDescent="0.25">
      <c r="A30" s="18">
        <v>27</v>
      </c>
      <c r="B30" s="19" t="s">
        <v>78</v>
      </c>
      <c r="C30" s="19" t="s">
        <v>69</v>
      </c>
      <c r="D30" s="19" t="s">
        <v>70</v>
      </c>
      <c r="E30" s="24">
        <v>38652</v>
      </c>
      <c r="F30" s="65">
        <f t="shared" si="0"/>
        <v>15</v>
      </c>
      <c r="G30" s="65" t="s">
        <v>2</v>
      </c>
      <c r="H30" s="65"/>
      <c r="I30" s="65">
        <v>92.7</v>
      </c>
      <c r="J30" s="27" t="s">
        <v>20</v>
      </c>
      <c r="K30" s="21"/>
      <c r="L30" s="22">
        <v>40</v>
      </c>
      <c r="M30" s="23" t="str">
        <f>VLOOKUP(N30,licencje!$L$5:$L$1000,1,FALSE)</f>
        <v>Igor Marcinkiewicz</v>
      </c>
      <c r="N30" s="74" t="str">
        <f t="shared" si="1"/>
        <v>IGOR MARCINKIEWICZ</v>
      </c>
    </row>
    <row r="31" spans="1:14" ht="20.100000000000001" customHeight="1" x14ac:dyDescent="0.25">
      <c r="A31" s="18">
        <v>28</v>
      </c>
      <c r="B31" s="19" t="s">
        <v>78</v>
      </c>
      <c r="C31" s="19" t="s">
        <v>71</v>
      </c>
      <c r="D31" s="19" t="s">
        <v>72</v>
      </c>
      <c r="E31" s="24">
        <v>39409</v>
      </c>
      <c r="F31" s="65">
        <f t="shared" si="0"/>
        <v>13</v>
      </c>
      <c r="G31" s="65" t="s">
        <v>2</v>
      </c>
      <c r="H31" s="65"/>
      <c r="I31" s="26"/>
      <c r="J31" s="93" t="s">
        <v>65</v>
      </c>
      <c r="K31" s="25" t="s">
        <v>81</v>
      </c>
      <c r="L31" s="22">
        <v>25</v>
      </c>
      <c r="M31" s="23" t="str">
        <f>VLOOKUP(N31,licencje!$L$5:$L$1000,1,FALSE)</f>
        <v>Paweł Bartczak</v>
      </c>
      <c r="N31" s="74" t="str">
        <f t="shared" si="1"/>
        <v>PAWEŁ BARTCZAK</v>
      </c>
    </row>
    <row r="32" spans="1:14" ht="20.100000000000001" customHeight="1" x14ac:dyDescent="0.25">
      <c r="A32" s="18">
        <v>29</v>
      </c>
      <c r="B32" s="19" t="s">
        <v>78</v>
      </c>
      <c r="C32" s="19" t="s">
        <v>73</v>
      </c>
      <c r="D32" s="19" t="s">
        <v>74</v>
      </c>
      <c r="E32" s="24">
        <v>40748</v>
      </c>
      <c r="F32" s="65">
        <f t="shared" si="0"/>
        <v>10</v>
      </c>
      <c r="G32" s="65" t="s">
        <v>2</v>
      </c>
      <c r="H32" s="65"/>
      <c r="I32" s="65">
        <v>30.4</v>
      </c>
      <c r="J32" s="27" t="s">
        <v>75</v>
      </c>
      <c r="K32" s="21"/>
      <c r="L32" s="22">
        <v>40</v>
      </c>
      <c r="M32" s="23" t="str">
        <f>VLOOKUP(N32,licencje!$L$5:$L$1000,1,FALSE)</f>
        <v>Antoni Radziemski</v>
      </c>
      <c r="N32" s="74" t="str">
        <f t="shared" si="1"/>
        <v>ANTONI RADZIEMSKI</v>
      </c>
    </row>
    <row r="33" spans="1:14" ht="20.100000000000001" customHeight="1" x14ac:dyDescent="0.25">
      <c r="A33" s="18">
        <v>30</v>
      </c>
      <c r="B33" s="19" t="s">
        <v>78</v>
      </c>
      <c r="C33" s="19" t="s">
        <v>76</v>
      </c>
      <c r="D33" s="19" t="s">
        <v>77</v>
      </c>
      <c r="E33" s="24">
        <v>40889</v>
      </c>
      <c r="F33" s="65">
        <f t="shared" si="0"/>
        <v>9</v>
      </c>
      <c r="G33" s="65" t="s">
        <v>2</v>
      </c>
      <c r="H33" s="65"/>
      <c r="I33" s="65">
        <v>35.4</v>
      </c>
      <c r="J33" s="27" t="s">
        <v>57</v>
      </c>
      <c r="K33" s="21"/>
      <c r="L33" s="22">
        <v>40</v>
      </c>
      <c r="M33" s="23" t="e">
        <f>VLOOKUP(N33,licencje!$L$5:$L$1000,1,FALSE)</f>
        <v>#N/A</v>
      </c>
      <c r="N33" s="74" t="str">
        <f t="shared" si="1"/>
        <v>BARYS KOBUS</v>
      </c>
    </row>
    <row r="34" spans="1:14" ht="20.100000000000001" customHeight="1" x14ac:dyDescent="0.25">
      <c r="A34" s="18">
        <v>31</v>
      </c>
      <c r="B34" s="19" t="s">
        <v>786</v>
      </c>
      <c r="C34" s="19" t="s">
        <v>8</v>
      </c>
      <c r="D34" s="19" t="s">
        <v>777</v>
      </c>
      <c r="E34" s="24">
        <v>40372</v>
      </c>
      <c r="F34" s="65">
        <f t="shared" si="0"/>
        <v>11</v>
      </c>
      <c r="G34" s="65" t="s">
        <v>2</v>
      </c>
      <c r="H34" s="65"/>
      <c r="I34" s="65"/>
      <c r="J34" s="27">
        <v>2</v>
      </c>
      <c r="K34" s="65"/>
      <c r="L34" s="22">
        <v>40</v>
      </c>
      <c r="M34" s="23" t="str">
        <f>VLOOKUP(N34,licencje!$L$5:$L$1000,1,FALSE)</f>
        <v>Maciej Świtała</v>
      </c>
      <c r="N34" s="74" t="str">
        <f t="shared" si="1"/>
        <v>Maciej Świtała</v>
      </c>
    </row>
    <row r="35" spans="1:14" ht="20.100000000000001" customHeight="1" x14ac:dyDescent="0.25">
      <c r="A35" s="18">
        <v>32</v>
      </c>
      <c r="B35" s="19" t="s">
        <v>786</v>
      </c>
      <c r="C35" s="19" t="s">
        <v>729</v>
      </c>
      <c r="D35" s="19" t="s">
        <v>778</v>
      </c>
      <c r="E35" s="24">
        <v>35882</v>
      </c>
      <c r="F35" s="65">
        <f t="shared" si="0"/>
        <v>23</v>
      </c>
      <c r="G35" s="65" t="s">
        <v>2</v>
      </c>
      <c r="H35" s="65"/>
      <c r="I35" s="65"/>
      <c r="J35" s="27">
        <v>5</v>
      </c>
      <c r="K35" s="65"/>
      <c r="L35" s="22">
        <v>40</v>
      </c>
      <c r="M35" s="23" t="str">
        <f>VLOOKUP(N35,licencje!$L$5:$L$1000,1,FALSE)</f>
        <v>Kacper Śliwa</v>
      </c>
      <c r="N35" s="74" t="str">
        <f t="shared" si="1"/>
        <v>Kacper Śliwa</v>
      </c>
    </row>
    <row r="36" spans="1:14" ht="20.100000000000001" customHeight="1" x14ac:dyDescent="0.25">
      <c r="A36" s="18">
        <v>33</v>
      </c>
      <c r="B36" s="19" t="s">
        <v>786</v>
      </c>
      <c r="C36" s="19" t="s">
        <v>228</v>
      </c>
      <c r="D36" s="19" t="s">
        <v>753</v>
      </c>
      <c r="E36" s="24">
        <v>25789</v>
      </c>
      <c r="F36" s="65">
        <f t="shared" ref="F36:F67" si="2">IF(ISBLANK(E36),"",DATEDIF(E36,$B$2,"y"))</f>
        <v>51</v>
      </c>
      <c r="G36" s="65" t="s">
        <v>2</v>
      </c>
      <c r="H36" s="65"/>
      <c r="I36" s="65"/>
      <c r="J36" s="27">
        <v>4</v>
      </c>
      <c r="K36" s="65"/>
      <c r="L36" s="22">
        <v>40</v>
      </c>
      <c r="M36" s="23" t="str">
        <f>VLOOKUP(N36,licencje!$L$5:$L$1000,1,FALSE)</f>
        <v>Mariusz Kozłowski</v>
      </c>
      <c r="N36" s="74" t="str">
        <f t="shared" si="1"/>
        <v>Mariusz Kozłowski</v>
      </c>
    </row>
    <row r="37" spans="1:14" ht="20.100000000000001" customHeight="1" x14ac:dyDescent="0.25">
      <c r="A37" s="18">
        <v>34</v>
      </c>
      <c r="B37" s="19" t="s">
        <v>786</v>
      </c>
      <c r="C37" s="19" t="s">
        <v>228</v>
      </c>
      <c r="D37" s="19" t="s">
        <v>779</v>
      </c>
      <c r="E37" s="24">
        <v>29908</v>
      </c>
      <c r="F37" s="65">
        <f t="shared" si="2"/>
        <v>39</v>
      </c>
      <c r="G37" s="65" t="s">
        <v>2</v>
      </c>
      <c r="H37" s="65"/>
      <c r="I37" s="65"/>
      <c r="J37" s="27">
        <v>4</v>
      </c>
      <c r="K37" s="65"/>
      <c r="L37" s="22">
        <v>40</v>
      </c>
      <c r="M37" s="23" t="str">
        <f>VLOOKUP(N37,licencje!$L$5:$L$1000,1,FALSE)</f>
        <v>Mariusz Kłohs</v>
      </c>
      <c r="N37" s="74" t="str">
        <f t="shared" si="1"/>
        <v>Mariusz Kłohs</v>
      </c>
    </row>
    <row r="38" spans="1:14" ht="20.100000000000001" customHeight="1" x14ac:dyDescent="0.25">
      <c r="A38" s="18">
        <v>35</v>
      </c>
      <c r="B38" s="19" t="s">
        <v>786</v>
      </c>
      <c r="C38" s="19" t="s">
        <v>435</v>
      </c>
      <c r="D38" s="19" t="s">
        <v>780</v>
      </c>
      <c r="E38" s="24">
        <v>39141</v>
      </c>
      <c r="F38" s="65">
        <f t="shared" si="2"/>
        <v>14</v>
      </c>
      <c r="G38" s="65" t="s">
        <v>6</v>
      </c>
      <c r="H38" s="65"/>
      <c r="I38" s="65"/>
      <c r="J38" s="27">
        <v>7</v>
      </c>
      <c r="K38" s="65"/>
      <c r="L38" s="22">
        <v>40</v>
      </c>
      <c r="M38" s="23" t="str">
        <f>VLOOKUP(N38,licencje!$L$5:$L$1000,1,FALSE)</f>
        <v>Anna Kuziemkowska</v>
      </c>
      <c r="N38" s="74" t="str">
        <f t="shared" si="1"/>
        <v>Anna Kuziemkowska</v>
      </c>
    </row>
    <row r="39" spans="1:14" ht="20.100000000000001" customHeight="1" x14ac:dyDescent="0.25">
      <c r="A39" s="18">
        <v>36</v>
      </c>
      <c r="B39" s="19" t="s">
        <v>786</v>
      </c>
      <c r="C39" s="19" t="s">
        <v>435</v>
      </c>
      <c r="D39" s="19" t="s">
        <v>781</v>
      </c>
      <c r="E39" s="24">
        <v>35408</v>
      </c>
      <c r="F39" s="65">
        <f t="shared" si="2"/>
        <v>24</v>
      </c>
      <c r="G39" s="65" t="s">
        <v>6</v>
      </c>
      <c r="H39" s="65"/>
      <c r="I39" s="65"/>
      <c r="J39" s="27">
        <v>9</v>
      </c>
      <c r="K39" s="65"/>
      <c r="L39" s="22">
        <v>40</v>
      </c>
      <c r="M39" s="23" t="str">
        <f>VLOOKUP(N39,licencje!$L$5:$L$1000,1,FALSE)</f>
        <v>Anna Orłowska</v>
      </c>
      <c r="N39" s="74" t="str">
        <f t="shared" si="1"/>
        <v>Anna Orłowska</v>
      </c>
    </row>
    <row r="40" spans="1:14" ht="20.100000000000001" customHeight="1" x14ac:dyDescent="0.25">
      <c r="A40" s="18">
        <v>37</v>
      </c>
      <c r="B40" s="19" t="s">
        <v>786</v>
      </c>
      <c r="C40" s="19" t="s">
        <v>371</v>
      </c>
      <c r="D40" s="19" t="s">
        <v>782</v>
      </c>
      <c r="E40" s="24">
        <v>32781</v>
      </c>
      <c r="F40" s="65">
        <f t="shared" si="2"/>
        <v>31</v>
      </c>
      <c r="G40" s="65" t="s">
        <v>6</v>
      </c>
      <c r="H40" s="65"/>
      <c r="I40" s="65"/>
      <c r="J40" s="27">
        <v>9</v>
      </c>
      <c r="K40" s="65"/>
      <c r="L40" s="22">
        <v>40</v>
      </c>
      <c r="M40" s="23" t="str">
        <f>VLOOKUP(N40,licencje!$L$5:$L$1000,1,FALSE)</f>
        <v>Agata Braun</v>
      </c>
      <c r="N40" s="74" t="str">
        <f t="shared" si="1"/>
        <v>Agata Braun</v>
      </c>
    </row>
    <row r="41" spans="1:14" ht="20.100000000000001" customHeight="1" x14ac:dyDescent="0.25">
      <c r="A41" s="18">
        <v>38</v>
      </c>
      <c r="B41" s="19" t="s">
        <v>786</v>
      </c>
      <c r="C41" s="19" t="s">
        <v>729</v>
      </c>
      <c r="D41" s="19" t="s">
        <v>778</v>
      </c>
      <c r="E41" s="24">
        <v>35882</v>
      </c>
      <c r="F41" s="65">
        <f t="shared" si="2"/>
        <v>23</v>
      </c>
      <c r="G41" s="65" t="s">
        <v>2</v>
      </c>
      <c r="H41" s="65"/>
      <c r="I41" s="65"/>
      <c r="J41" s="27">
        <v>19</v>
      </c>
      <c r="K41" s="65"/>
      <c r="L41" s="22">
        <v>40</v>
      </c>
      <c r="M41" s="23" t="str">
        <f>VLOOKUP(N41,licencje!$L$5:$L$1000,1,FALSE)</f>
        <v>Kacper Śliwa</v>
      </c>
      <c r="N41" s="74" t="str">
        <f t="shared" si="1"/>
        <v>Kacper Śliwa</v>
      </c>
    </row>
    <row r="42" spans="1:14" ht="20.100000000000001" customHeight="1" x14ac:dyDescent="0.25">
      <c r="A42" s="18">
        <v>39</v>
      </c>
      <c r="B42" s="19" t="s">
        <v>786</v>
      </c>
      <c r="C42" s="19" t="s">
        <v>228</v>
      </c>
      <c r="D42" s="19" t="s">
        <v>753</v>
      </c>
      <c r="E42" s="24">
        <v>25789</v>
      </c>
      <c r="F42" s="65">
        <f t="shared" si="2"/>
        <v>51</v>
      </c>
      <c r="G42" s="65" t="s">
        <v>2</v>
      </c>
      <c r="H42" s="65"/>
      <c r="I42" s="65"/>
      <c r="J42" s="27">
        <v>19</v>
      </c>
      <c r="K42" s="65"/>
      <c r="L42" s="22">
        <v>40</v>
      </c>
      <c r="M42" s="23" t="str">
        <f>VLOOKUP(N42,licencje!$L$5:$L$1000,1,FALSE)</f>
        <v>Mariusz Kozłowski</v>
      </c>
      <c r="N42" s="74" t="str">
        <f t="shared" si="1"/>
        <v>Mariusz Kozłowski</v>
      </c>
    </row>
    <row r="43" spans="1:14" ht="20.100000000000001" customHeight="1" x14ac:dyDescent="0.25">
      <c r="A43" s="18">
        <v>40</v>
      </c>
      <c r="B43" s="19" t="s">
        <v>786</v>
      </c>
      <c r="C43" s="19" t="s">
        <v>228</v>
      </c>
      <c r="D43" s="19" t="s">
        <v>779</v>
      </c>
      <c r="E43" s="24">
        <v>29908</v>
      </c>
      <c r="F43" s="65">
        <f t="shared" si="2"/>
        <v>39</v>
      </c>
      <c r="G43" s="65" t="s">
        <v>2</v>
      </c>
      <c r="H43" s="65"/>
      <c r="I43" s="65"/>
      <c r="J43" s="27">
        <v>19</v>
      </c>
      <c r="K43" s="65"/>
      <c r="L43" s="22">
        <v>40</v>
      </c>
      <c r="M43" s="23" t="str">
        <f>VLOOKUP(N43,licencje!$L$5:$L$1000,1,FALSE)</f>
        <v>Mariusz Kłohs</v>
      </c>
      <c r="N43" s="74" t="str">
        <f t="shared" si="1"/>
        <v>Mariusz Kłohs</v>
      </c>
    </row>
    <row r="44" spans="1:14" ht="20.100000000000001" customHeight="1" x14ac:dyDescent="0.25">
      <c r="A44" s="18">
        <v>41</v>
      </c>
      <c r="B44" s="19" t="s">
        <v>786</v>
      </c>
      <c r="C44" s="19" t="s">
        <v>8</v>
      </c>
      <c r="D44" s="19" t="s">
        <v>777</v>
      </c>
      <c r="E44" s="24">
        <v>40372</v>
      </c>
      <c r="F44" s="65">
        <f t="shared" si="2"/>
        <v>11</v>
      </c>
      <c r="G44" s="65" t="s">
        <v>2</v>
      </c>
      <c r="H44" s="65">
        <v>146</v>
      </c>
      <c r="I44" s="65"/>
      <c r="J44" s="27">
        <v>125</v>
      </c>
      <c r="K44" s="65"/>
      <c r="L44" s="22">
        <v>40</v>
      </c>
      <c r="M44" s="23" t="str">
        <f>VLOOKUP(N44,licencje!$L$5:$L$1000,1,FALSE)</f>
        <v>Maciej Świtała</v>
      </c>
      <c r="N44" s="74" t="str">
        <f t="shared" si="1"/>
        <v>Maciej Świtała</v>
      </c>
    </row>
    <row r="45" spans="1:14" ht="20.100000000000001" customHeight="1" x14ac:dyDescent="0.25">
      <c r="A45" s="18">
        <v>42</v>
      </c>
      <c r="B45" s="19" t="s">
        <v>786</v>
      </c>
      <c r="C45" s="19" t="s">
        <v>435</v>
      </c>
      <c r="D45" s="19" t="s">
        <v>780</v>
      </c>
      <c r="E45" s="24">
        <v>39141</v>
      </c>
      <c r="F45" s="65">
        <f t="shared" si="2"/>
        <v>14</v>
      </c>
      <c r="G45" s="65" t="s">
        <v>6</v>
      </c>
      <c r="H45" s="65">
        <v>158</v>
      </c>
      <c r="I45" s="65"/>
      <c r="J45" s="27">
        <v>126</v>
      </c>
      <c r="K45" s="65"/>
      <c r="L45" s="22">
        <v>40</v>
      </c>
      <c r="M45" s="23" t="str">
        <f>VLOOKUP(N45,licencje!$L$5:$L$1000,1,FALSE)</f>
        <v>Anna Kuziemkowska</v>
      </c>
      <c r="N45" s="74" t="str">
        <f t="shared" si="1"/>
        <v>Anna Kuziemkowska</v>
      </c>
    </row>
    <row r="46" spans="1:14" ht="20.100000000000001" customHeight="1" x14ac:dyDescent="0.25">
      <c r="A46" s="18">
        <v>43</v>
      </c>
      <c r="B46" s="19" t="s">
        <v>786</v>
      </c>
      <c r="C46" s="19" t="s">
        <v>180</v>
      </c>
      <c r="D46" s="19" t="s">
        <v>784</v>
      </c>
      <c r="E46" s="24">
        <v>38525</v>
      </c>
      <c r="F46" s="65">
        <f t="shared" si="2"/>
        <v>16</v>
      </c>
      <c r="G46" s="65" t="s">
        <v>6</v>
      </c>
      <c r="H46" s="65">
        <v>170</v>
      </c>
      <c r="I46" s="65"/>
      <c r="J46" s="27">
        <v>135</v>
      </c>
      <c r="K46" s="65"/>
      <c r="L46" s="22">
        <v>40</v>
      </c>
      <c r="M46" s="23" t="e">
        <f>VLOOKUP(N46,licencje!$L$5:$L$1000,1,FALSE)</f>
        <v>#N/A</v>
      </c>
      <c r="N46" s="74" t="str">
        <f t="shared" si="1"/>
        <v>Alicja Gracek</v>
      </c>
    </row>
    <row r="47" spans="1:14" ht="20.100000000000001" customHeight="1" x14ac:dyDescent="0.25">
      <c r="A47" s="18">
        <v>44</v>
      </c>
      <c r="B47" s="19" t="s">
        <v>786</v>
      </c>
      <c r="C47" s="19" t="s">
        <v>299</v>
      </c>
      <c r="D47" s="19" t="s">
        <v>785</v>
      </c>
      <c r="E47" s="24">
        <v>37426</v>
      </c>
      <c r="F47" s="65">
        <f t="shared" si="2"/>
        <v>19</v>
      </c>
      <c r="G47" s="65" t="s">
        <v>2</v>
      </c>
      <c r="H47" s="65">
        <v>174</v>
      </c>
      <c r="I47" s="65"/>
      <c r="J47" s="27">
        <v>131</v>
      </c>
      <c r="K47" s="65"/>
      <c r="L47" s="22">
        <v>40</v>
      </c>
      <c r="M47" s="23" t="str">
        <f>VLOOKUP(N47,licencje!$L$5:$L$1000,1,FALSE)</f>
        <v>Eryk Rzeszewicz</v>
      </c>
      <c r="N47" s="74" t="str">
        <f t="shared" si="1"/>
        <v>Eryk Rzeszewicz</v>
      </c>
    </row>
    <row r="48" spans="1:14" ht="20.100000000000001" customHeight="1" x14ac:dyDescent="0.25">
      <c r="A48" s="18">
        <v>45</v>
      </c>
      <c r="B48" s="19" t="s">
        <v>786</v>
      </c>
      <c r="C48" s="19" t="s">
        <v>729</v>
      </c>
      <c r="D48" s="19" t="s">
        <v>778</v>
      </c>
      <c r="E48" s="24">
        <v>35882</v>
      </c>
      <c r="F48" s="65">
        <f t="shared" si="2"/>
        <v>23</v>
      </c>
      <c r="G48" s="65" t="s">
        <v>2</v>
      </c>
      <c r="H48" s="65">
        <v>185</v>
      </c>
      <c r="I48" s="65"/>
      <c r="J48" s="27">
        <v>134</v>
      </c>
      <c r="K48" s="65"/>
      <c r="L48" s="22">
        <v>40</v>
      </c>
      <c r="M48" s="23" t="str">
        <f>VLOOKUP(N48,licencje!$L$5:$L$1000,1,FALSE)</f>
        <v>Kacper Śliwa</v>
      </c>
      <c r="N48" s="74" t="str">
        <f t="shared" si="1"/>
        <v>Kacper Śliwa</v>
      </c>
    </row>
    <row r="49" spans="1:14" ht="20.100000000000001" customHeight="1" x14ac:dyDescent="0.25">
      <c r="A49" s="18">
        <v>46</v>
      </c>
      <c r="B49" s="19" t="s">
        <v>786</v>
      </c>
      <c r="C49" s="19" t="s">
        <v>228</v>
      </c>
      <c r="D49" s="19" t="s">
        <v>753</v>
      </c>
      <c r="E49" s="24">
        <v>25789</v>
      </c>
      <c r="F49" s="65">
        <f t="shared" si="2"/>
        <v>51</v>
      </c>
      <c r="G49" s="65" t="s">
        <v>2</v>
      </c>
      <c r="H49" s="65">
        <v>176</v>
      </c>
      <c r="I49" s="65"/>
      <c r="J49" s="27">
        <v>133</v>
      </c>
      <c r="K49" s="65"/>
      <c r="L49" s="22">
        <v>40</v>
      </c>
      <c r="M49" s="23" t="str">
        <f>VLOOKUP(N49,licencje!$L$5:$L$1000,1,FALSE)</f>
        <v>Mariusz Kozłowski</v>
      </c>
      <c r="N49" s="74" t="str">
        <f t="shared" si="1"/>
        <v>Mariusz Kozłowski</v>
      </c>
    </row>
    <row r="50" spans="1:14" ht="20.100000000000001" customHeight="1" x14ac:dyDescent="0.25">
      <c r="A50" s="18">
        <v>47</v>
      </c>
      <c r="B50" s="19" t="s">
        <v>786</v>
      </c>
      <c r="C50" s="19" t="s">
        <v>228</v>
      </c>
      <c r="D50" s="19" t="s">
        <v>779</v>
      </c>
      <c r="E50" s="24">
        <v>29908</v>
      </c>
      <c r="F50" s="65">
        <f t="shared" si="2"/>
        <v>39</v>
      </c>
      <c r="G50" s="65" t="s">
        <v>2</v>
      </c>
      <c r="H50" s="65">
        <v>186</v>
      </c>
      <c r="I50" s="65"/>
      <c r="J50" s="27">
        <v>134</v>
      </c>
      <c r="K50" s="65"/>
      <c r="L50" s="22">
        <v>40</v>
      </c>
      <c r="M50" s="23" t="str">
        <f>VLOOKUP(N50,licencje!$L$5:$L$1000,1,FALSE)</f>
        <v>Mariusz Kłohs</v>
      </c>
      <c r="N50" s="74" t="str">
        <f t="shared" si="1"/>
        <v>Mariusz Kłohs</v>
      </c>
    </row>
    <row r="51" spans="1:14" ht="20.100000000000001" customHeight="1" x14ac:dyDescent="0.25">
      <c r="A51" s="18">
        <v>48</v>
      </c>
      <c r="B51" s="19" t="s">
        <v>786</v>
      </c>
      <c r="C51" s="19" t="s">
        <v>435</v>
      </c>
      <c r="D51" s="19" t="s">
        <v>781</v>
      </c>
      <c r="E51" s="24">
        <v>35408</v>
      </c>
      <c r="F51" s="65">
        <f t="shared" si="2"/>
        <v>24</v>
      </c>
      <c r="G51" s="65" t="s">
        <v>6</v>
      </c>
      <c r="H51" s="65">
        <v>163</v>
      </c>
      <c r="I51" s="65"/>
      <c r="J51" s="27">
        <v>135</v>
      </c>
      <c r="K51" s="65"/>
      <c r="L51" s="22">
        <v>40</v>
      </c>
      <c r="M51" s="23" t="str">
        <f>VLOOKUP(N51,licencje!$L$5:$L$1000,1,FALSE)</f>
        <v>Anna Orłowska</v>
      </c>
      <c r="N51" s="74" t="str">
        <f t="shared" si="1"/>
        <v>Anna Orłowska</v>
      </c>
    </row>
    <row r="52" spans="1:14" ht="20.100000000000001" customHeight="1" x14ac:dyDescent="0.25">
      <c r="A52" s="18">
        <v>49</v>
      </c>
      <c r="B52" s="19" t="s">
        <v>802</v>
      </c>
      <c r="C52" s="75" t="s">
        <v>787</v>
      </c>
      <c r="D52" s="75" t="s">
        <v>788</v>
      </c>
      <c r="E52" s="28">
        <v>40421</v>
      </c>
      <c r="F52" s="65">
        <f t="shared" si="2"/>
        <v>11</v>
      </c>
      <c r="G52" s="29" t="s">
        <v>2</v>
      </c>
      <c r="H52" s="29"/>
      <c r="I52" s="29">
        <v>32</v>
      </c>
      <c r="J52" s="55" t="s">
        <v>75</v>
      </c>
      <c r="K52" s="30"/>
      <c r="L52" s="31">
        <v>40</v>
      </c>
      <c r="M52" s="23" t="str">
        <f>VLOOKUP(N52,licencje!$L$5:$L$1000,1,FALSE)</f>
        <v>Gracjan Kukuł</v>
      </c>
      <c r="N52" s="74" t="str">
        <f t="shared" si="1"/>
        <v>GRACJAN KUKUŁ</v>
      </c>
    </row>
    <row r="53" spans="1:14" ht="20.100000000000001" customHeight="1" x14ac:dyDescent="0.25">
      <c r="A53" s="18">
        <v>50</v>
      </c>
      <c r="B53" s="19" t="s">
        <v>802</v>
      </c>
      <c r="C53" s="75" t="s">
        <v>789</v>
      </c>
      <c r="D53" s="75" t="s">
        <v>790</v>
      </c>
      <c r="E53" s="28">
        <v>40436</v>
      </c>
      <c r="F53" s="65">
        <f t="shared" si="2"/>
        <v>11</v>
      </c>
      <c r="G53" s="29" t="s">
        <v>2</v>
      </c>
      <c r="H53" s="29"/>
      <c r="I53" s="29">
        <v>59</v>
      </c>
      <c r="J53" s="55" t="s">
        <v>54</v>
      </c>
      <c r="K53" s="30"/>
      <c r="L53" s="31">
        <v>40</v>
      </c>
      <c r="M53" s="23" t="str">
        <f>VLOOKUP(N53,licencje!$L$5:$L$1000,1,FALSE)</f>
        <v>Marcel Płaneta</v>
      </c>
      <c r="N53" s="74" t="str">
        <f t="shared" si="1"/>
        <v>MARCEL PŁANETA</v>
      </c>
    </row>
    <row r="54" spans="1:14" ht="20.100000000000001" customHeight="1" x14ac:dyDescent="0.25">
      <c r="A54" s="18">
        <v>51</v>
      </c>
      <c r="B54" s="19" t="s">
        <v>802</v>
      </c>
      <c r="C54" s="75" t="s">
        <v>791</v>
      </c>
      <c r="D54" s="75" t="s">
        <v>792</v>
      </c>
      <c r="E54" s="28">
        <v>39104</v>
      </c>
      <c r="F54" s="65">
        <f t="shared" si="2"/>
        <v>14</v>
      </c>
      <c r="G54" s="29" t="s">
        <v>6</v>
      </c>
      <c r="H54" s="29"/>
      <c r="I54" s="29">
        <v>56</v>
      </c>
      <c r="J54" s="55" t="s">
        <v>793</v>
      </c>
      <c r="K54" s="30"/>
      <c r="L54" s="31">
        <v>40</v>
      </c>
      <c r="M54" s="23" t="str">
        <f>VLOOKUP(N54,licencje!$L$5:$L$1000,1,FALSE)</f>
        <v>Julia Florczak</v>
      </c>
      <c r="N54" s="74" t="str">
        <f t="shared" si="1"/>
        <v>JULIA FLORCZAK</v>
      </c>
    </row>
    <row r="55" spans="1:14" ht="20.100000000000001" customHeight="1" x14ac:dyDescent="0.25">
      <c r="A55" s="18">
        <v>52</v>
      </c>
      <c r="B55" s="19" t="s">
        <v>802</v>
      </c>
      <c r="C55" s="75" t="s">
        <v>794</v>
      </c>
      <c r="D55" s="75" t="s">
        <v>795</v>
      </c>
      <c r="E55" s="28">
        <v>39644</v>
      </c>
      <c r="F55" s="65">
        <f t="shared" si="2"/>
        <v>13</v>
      </c>
      <c r="G55" s="29" t="s">
        <v>2</v>
      </c>
      <c r="H55" s="29"/>
      <c r="I55" s="29">
        <v>63</v>
      </c>
      <c r="J55" s="55" t="s">
        <v>796</v>
      </c>
      <c r="K55" s="30"/>
      <c r="L55" s="31">
        <v>40</v>
      </c>
      <c r="M55" s="23" t="str">
        <f>VLOOKUP(N55,licencje!$L$5:$L$1000,1,FALSE)</f>
        <v>Tomasz Woźniak</v>
      </c>
      <c r="N55" s="74" t="str">
        <f t="shared" si="1"/>
        <v>TOMASZ WOŹNIAK</v>
      </c>
    </row>
    <row r="56" spans="1:14" ht="20.100000000000001" customHeight="1" x14ac:dyDescent="0.25">
      <c r="A56" s="18">
        <v>53</v>
      </c>
      <c r="B56" s="19" t="s">
        <v>802</v>
      </c>
      <c r="C56" s="75" t="s">
        <v>797</v>
      </c>
      <c r="D56" s="75" t="s">
        <v>798</v>
      </c>
      <c r="E56" s="28">
        <v>37767</v>
      </c>
      <c r="F56" s="65">
        <f t="shared" si="2"/>
        <v>18</v>
      </c>
      <c r="G56" s="29" t="s">
        <v>2</v>
      </c>
      <c r="H56" s="29"/>
      <c r="I56" s="29">
        <v>73</v>
      </c>
      <c r="J56" s="55" t="s">
        <v>79</v>
      </c>
      <c r="K56" s="30"/>
      <c r="L56" s="31">
        <v>40</v>
      </c>
      <c r="M56" s="23" t="str">
        <f>VLOOKUP(N56,licencje!$L$5:$L$1000,1,FALSE)</f>
        <v>Ernest Major</v>
      </c>
      <c r="N56" s="74" t="str">
        <f t="shared" si="1"/>
        <v>ERNEST MAJOR</v>
      </c>
    </row>
    <row r="57" spans="1:14" ht="20.100000000000001" customHeight="1" x14ac:dyDescent="0.25">
      <c r="A57" s="18">
        <v>54</v>
      </c>
      <c r="B57" s="19" t="s">
        <v>802</v>
      </c>
      <c r="C57" s="75" t="s">
        <v>797</v>
      </c>
      <c r="D57" s="75" t="s">
        <v>798</v>
      </c>
      <c r="E57" s="28">
        <v>37767</v>
      </c>
      <c r="F57" s="65">
        <f t="shared" si="2"/>
        <v>18</v>
      </c>
      <c r="G57" s="29" t="s">
        <v>2</v>
      </c>
      <c r="H57" s="29"/>
      <c r="I57" s="29">
        <v>73</v>
      </c>
      <c r="J57" s="55" t="s">
        <v>80</v>
      </c>
      <c r="K57" s="30"/>
      <c r="L57" s="31">
        <v>40</v>
      </c>
      <c r="M57" s="23" t="str">
        <f>VLOOKUP(N57,licencje!$L$5:$L$1000,1,FALSE)</f>
        <v>Ernest Major</v>
      </c>
      <c r="N57" s="74" t="str">
        <f t="shared" si="1"/>
        <v>ERNEST MAJOR</v>
      </c>
    </row>
    <row r="58" spans="1:14" ht="20.100000000000001" customHeight="1" x14ac:dyDescent="0.25">
      <c r="A58" s="18">
        <v>55</v>
      </c>
      <c r="B58" s="19" t="s">
        <v>802</v>
      </c>
      <c r="C58" s="75" t="s">
        <v>71</v>
      </c>
      <c r="D58" s="75" t="s">
        <v>799</v>
      </c>
      <c r="E58" s="28">
        <v>35187</v>
      </c>
      <c r="F58" s="65">
        <f t="shared" si="2"/>
        <v>25</v>
      </c>
      <c r="G58" s="29" t="s">
        <v>2</v>
      </c>
      <c r="H58" s="29"/>
      <c r="I58" s="29">
        <v>70</v>
      </c>
      <c r="J58" s="55">
        <v>79</v>
      </c>
      <c r="K58" s="30"/>
      <c r="L58" s="31">
        <v>40</v>
      </c>
      <c r="M58" s="23" t="str">
        <f>VLOOKUP(N58,licencje!$L$5:$L$1000,1,FALSE)</f>
        <v>Paweł Przysiężnik</v>
      </c>
      <c r="N58" s="74" t="str">
        <f t="shared" si="1"/>
        <v>PAWEŁ PRZYSIĘŻNIK</v>
      </c>
    </row>
    <row r="59" spans="1:14" ht="20.100000000000001" customHeight="1" x14ac:dyDescent="0.25">
      <c r="A59" s="18">
        <v>56</v>
      </c>
      <c r="B59" s="19" t="s">
        <v>802</v>
      </c>
      <c r="C59" s="75" t="s">
        <v>71</v>
      </c>
      <c r="D59" s="75" t="s">
        <v>799</v>
      </c>
      <c r="E59" s="28">
        <v>35187</v>
      </c>
      <c r="F59" s="65">
        <f t="shared" si="2"/>
        <v>25</v>
      </c>
      <c r="G59" s="29" t="s">
        <v>2</v>
      </c>
      <c r="H59" s="29"/>
      <c r="I59" s="29">
        <v>70</v>
      </c>
      <c r="J59" s="55" t="s">
        <v>800</v>
      </c>
      <c r="K59" s="30"/>
      <c r="L59" s="31">
        <v>40</v>
      </c>
      <c r="M59" s="23" t="str">
        <f>VLOOKUP(N59,licencje!$L$5:$L$1000,1,FALSE)</f>
        <v>Paweł Przysiężnik</v>
      </c>
      <c r="N59" s="74" t="str">
        <f t="shared" si="1"/>
        <v>PAWEŁ PRZYSIĘŻNIK</v>
      </c>
    </row>
    <row r="60" spans="1:14" ht="20.100000000000001" customHeight="1" x14ac:dyDescent="0.25">
      <c r="A60" s="18">
        <v>57</v>
      </c>
      <c r="B60" s="19" t="s">
        <v>802</v>
      </c>
      <c r="C60" s="75" t="s">
        <v>71</v>
      </c>
      <c r="D60" s="75" t="s">
        <v>799</v>
      </c>
      <c r="E60" s="28">
        <v>35187</v>
      </c>
      <c r="F60" s="65">
        <f t="shared" si="2"/>
        <v>25</v>
      </c>
      <c r="G60" s="29" t="s">
        <v>2</v>
      </c>
      <c r="H60" s="29"/>
      <c r="I60" s="29"/>
      <c r="J60" s="97">
        <v>33</v>
      </c>
      <c r="K60" s="32" t="s">
        <v>803</v>
      </c>
      <c r="L60" s="31">
        <v>50</v>
      </c>
      <c r="M60" s="23" t="str">
        <f>VLOOKUP(N60,licencje!$L$5:$L$1000,1,FALSE)</f>
        <v>Paweł Przysiężnik</v>
      </c>
      <c r="N60" s="74" t="str">
        <f t="shared" si="1"/>
        <v>PAWEŁ PRZYSIĘŻNIK</v>
      </c>
    </row>
    <row r="61" spans="1:14" ht="20.100000000000001" customHeight="1" x14ac:dyDescent="0.25">
      <c r="A61" s="18">
        <v>58</v>
      </c>
      <c r="B61" s="19" t="s">
        <v>802</v>
      </c>
      <c r="C61" s="75" t="s">
        <v>801</v>
      </c>
      <c r="D61" s="75" t="s">
        <v>795</v>
      </c>
      <c r="E61" s="28">
        <v>27489</v>
      </c>
      <c r="F61" s="65">
        <f t="shared" si="2"/>
        <v>46</v>
      </c>
      <c r="G61" s="29" t="s">
        <v>2</v>
      </c>
      <c r="H61" s="29"/>
      <c r="I61" s="29"/>
      <c r="J61" s="97">
        <v>33</v>
      </c>
      <c r="K61" s="32" t="s">
        <v>803</v>
      </c>
      <c r="L61" s="31">
        <v>0</v>
      </c>
      <c r="M61" s="23" t="str">
        <f>VLOOKUP(N61,licencje!$L$5:$L$1000,1,FALSE)</f>
        <v>Arkadiusz Woźniak</v>
      </c>
      <c r="N61" s="74" t="str">
        <f t="shared" si="1"/>
        <v>ARKADIUSZ WOŹNIAK</v>
      </c>
    </row>
    <row r="62" spans="1:14" ht="20.100000000000001" customHeight="1" x14ac:dyDescent="0.25">
      <c r="A62" s="18">
        <v>59</v>
      </c>
      <c r="B62" s="19" t="s">
        <v>802</v>
      </c>
      <c r="C62" s="75" t="s">
        <v>801</v>
      </c>
      <c r="D62" s="75" t="s">
        <v>795</v>
      </c>
      <c r="E62" s="28">
        <v>27490</v>
      </c>
      <c r="F62" s="65">
        <f t="shared" si="2"/>
        <v>46</v>
      </c>
      <c r="G62" s="29" t="s">
        <v>2</v>
      </c>
      <c r="H62" s="29"/>
      <c r="I62" s="29">
        <v>98</v>
      </c>
      <c r="J62" s="55">
        <v>106</v>
      </c>
      <c r="K62" s="30"/>
      <c r="L62" s="31">
        <v>40</v>
      </c>
      <c r="M62" s="23" t="str">
        <f>VLOOKUP(N62,licencje!$L$5:$L$1000,1,FALSE)</f>
        <v>Arkadiusz Woźniak</v>
      </c>
      <c r="N62" s="74" t="str">
        <f t="shared" si="1"/>
        <v>ARKADIUSZ WOŹNIAK</v>
      </c>
    </row>
    <row r="63" spans="1:14" ht="20.100000000000001" customHeight="1" x14ac:dyDescent="0.25">
      <c r="A63" s="18">
        <v>60</v>
      </c>
      <c r="B63" s="19" t="s">
        <v>839</v>
      </c>
      <c r="C63" s="19" t="s">
        <v>764</v>
      </c>
      <c r="D63" s="19" t="s">
        <v>804</v>
      </c>
      <c r="E63" s="20">
        <v>35622</v>
      </c>
      <c r="F63" s="65">
        <f t="shared" si="2"/>
        <v>24</v>
      </c>
      <c r="G63" s="65" t="s">
        <v>2</v>
      </c>
      <c r="H63" s="65"/>
      <c r="I63" s="65">
        <v>89</v>
      </c>
      <c r="J63" s="27" t="s">
        <v>805</v>
      </c>
      <c r="K63" s="65"/>
      <c r="L63" s="31">
        <v>40</v>
      </c>
      <c r="M63" s="23" t="str">
        <f>VLOOKUP(N63,licencje!$L$5:$L$1000,1,FALSE)</f>
        <v>Piotr Reczko</v>
      </c>
      <c r="N63" s="74" t="str">
        <f t="shared" si="1"/>
        <v>PIOTR RECZKO</v>
      </c>
    </row>
    <row r="64" spans="1:14" ht="20.100000000000001" customHeight="1" x14ac:dyDescent="0.25">
      <c r="A64" s="18">
        <v>61</v>
      </c>
      <c r="B64" s="19" t="s">
        <v>839</v>
      </c>
      <c r="C64" s="19" t="s">
        <v>806</v>
      </c>
      <c r="D64" s="19" t="s">
        <v>807</v>
      </c>
      <c r="E64" s="24">
        <v>35694</v>
      </c>
      <c r="F64" s="65">
        <f t="shared" si="2"/>
        <v>24</v>
      </c>
      <c r="G64" s="65" t="s">
        <v>2</v>
      </c>
      <c r="H64" s="65"/>
      <c r="I64" s="65">
        <v>87</v>
      </c>
      <c r="J64" s="27" t="s">
        <v>805</v>
      </c>
      <c r="K64" s="65"/>
      <c r="L64" s="31">
        <v>40</v>
      </c>
      <c r="M64" s="23" t="str">
        <f>VLOOKUP(N64,licencje!$L$5:$L$1000,1,FALSE)</f>
        <v>Dominik Kontny</v>
      </c>
      <c r="N64" s="74" t="str">
        <f t="shared" si="1"/>
        <v>DOMINIK KONTNY</v>
      </c>
    </row>
    <row r="65" spans="1:14" ht="20.100000000000001" customHeight="1" x14ac:dyDescent="0.25">
      <c r="A65" s="18">
        <v>62</v>
      </c>
      <c r="B65" s="19" t="s">
        <v>839</v>
      </c>
      <c r="C65" s="19" t="s">
        <v>1185</v>
      </c>
      <c r="D65" s="19" t="s">
        <v>809</v>
      </c>
      <c r="E65" s="24">
        <v>35455</v>
      </c>
      <c r="F65" s="65">
        <f t="shared" si="2"/>
        <v>24</v>
      </c>
      <c r="G65" s="65" t="s">
        <v>2</v>
      </c>
      <c r="H65" s="65"/>
      <c r="I65" s="65">
        <v>80</v>
      </c>
      <c r="J65" s="27">
        <v>156</v>
      </c>
      <c r="K65" s="65"/>
      <c r="L65" s="31">
        <v>40</v>
      </c>
      <c r="M65" s="23" t="str">
        <f>VLOOKUP(N65,licencje!$L$5:$L$1000,1,FALSE)</f>
        <v>Adam Tkacz</v>
      </c>
      <c r="N65" s="74" t="str">
        <f t="shared" si="1"/>
        <v>ADAM TKACZ</v>
      </c>
    </row>
    <row r="66" spans="1:14" ht="20.100000000000001" customHeight="1" x14ac:dyDescent="0.25">
      <c r="A66" s="18">
        <v>63</v>
      </c>
      <c r="B66" s="19" t="s">
        <v>839</v>
      </c>
      <c r="C66" s="19" t="s">
        <v>1186</v>
      </c>
      <c r="D66" s="19" t="s">
        <v>811</v>
      </c>
      <c r="E66" s="24">
        <v>36416</v>
      </c>
      <c r="F66" s="65">
        <f t="shared" si="2"/>
        <v>22</v>
      </c>
      <c r="G66" s="65" t="s">
        <v>2</v>
      </c>
      <c r="H66" s="65"/>
      <c r="I66" s="65">
        <v>100</v>
      </c>
      <c r="J66" s="27">
        <v>159</v>
      </c>
      <c r="K66" s="65"/>
      <c r="L66" s="31">
        <v>40</v>
      </c>
      <c r="M66" s="23" t="str">
        <f>VLOOKUP(N66,licencje!$L$5:$L$1000,1,FALSE)</f>
        <v>Przemysław Porąbka</v>
      </c>
      <c r="N66" s="74" t="str">
        <f t="shared" si="1"/>
        <v>PRZEMYSŁAW PORĄBKA</v>
      </c>
    </row>
    <row r="67" spans="1:14" ht="20.100000000000001" customHeight="1" x14ac:dyDescent="0.25">
      <c r="A67" s="18">
        <v>64</v>
      </c>
      <c r="B67" s="19" t="s">
        <v>839</v>
      </c>
      <c r="C67" s="19" t="s">
        <v>764</v>
      </c>
      <c r="D67" s="19" t="s">
        <v>812</v>
      </c>
      <c r="E67" s="24">
        <v>28608</v>
      </c>
      <c r="F67" s="65">
        <f t="shared" si="2"/>
        <v>43</v>
      </c>
      <c r="G67" s="65" t="s">
        <v>2</v>
      </c>
      <c r="H67" s="65"/>
      <c r="I67" s="65">
        <v>97</v>
      </c>
      <c r="J67" s="27" t="s">
        <v>813</v>
      </c>
      <c r="K67" s="65"/>
      <c r="L67" s="31">
        <v>40</v>
      </c>
      <c r="M67" s="23" t="str">
        <f>VLOOKUP(N67,licencje!$L$5:$L$1000,1,FALSE)</f>
        <v>Piotr Kopeć</v>
      </c>
      <c r="N67" s="74" t="str">
        <f t="shared" si="1"/>
        <v>PIOTR KOPEĆ</v>
      </c>
    </row>
    <row r="68" spans="1:14" ht="20.100000000000001" customHeight="1" x14ac:dyDescent="0.25">
      <c r="A68" s="18">
        <v>65</v>
      </c>
      <c r="B68" s="19" t="s">
        <v>839</v>
      </c>
      <c r="C68" s="19" t="s">
        <v>814</v>
      </c>
      <c r="D68" s="19" t="s">
        <v>815</v>
      </c>
      <c r="E68" s="24">
        <v>37738</v>
      </c>
      <c r="F68" s="65">
        <f t="shared" ref="F68:F79" si="3">IF(ISBLANK(E68),"",DATEDIF(E68,$B$2,"y"))</f>
        <v>18</v>
      </c>
      <c r="G68" s="65" t="s">
        <v>2</v>
      </c>
      <c r="H68" s="65"/>
      <c r="I68" s="65">
        <v>78</v>
      </c>
      <c r="J68" s="27" t="s">
        <v>816</v>
      </c>
      <c r="K68" s="65"/>
      <c r="L68" s="31">
        <v>40</v>
      </c>
      <c r="M68" s="23" t="str">
        <f>VLOOKUP(N68,licencje!$L$5:$L$1000,1,FALSE)</f>
        <v>Wojciech  Pędziwiatr</v>
      </c>
      <c r="N68" s="74" t="str">
        <f t="shared" ref="N68:N131" si="4">C68&amp;" "&amp;D68</f>
        <v>WOJCIECH  PĘDZIWIATR</v>
      </c>
    </row>
    <row r="69" spans="1:14" ht="20.100000000000001" customHeight="1" x14ac:dyDescent="0.25">
      <c r="A69" s="18">
        <v>66</v>
      </c>
      <c r="B69" s="19" t="s">
        <v>839</v>
      </c>
      <c r="C69" s="19" t="s">
        <v>817</v>
      </c>
      <c r="D69" s="19" t="s">
        <v>818</v>
      </c>
      <c r="E69" s="24">
        <v>38447</v>
      </c>
      <c r="F69" s="65">
        <f t="shared" si="3"/>
        <v>16</v>
      </c>
      <c r="G69" s="65" t="s">
        <v>2</v>
      </c>
      <c r="H69" s="65"/>
      <c r="I69" s="65">
        <v>72</v>
      </c>
      <c r="J69" s="27" t="s">
        <v>819</v>
      </c>
      <c r="K69" s="65"/>
      <c r="L69" s="31">
        <v>40</v>
      </c>
      <c r="M69" s="23" t="str">
        <f>VLOOKUP(N69,licencje!$L$5:$L$1000,1,FALSE)</f>
        <v>Daniel Wróbel</v>
      </c>
      <c r="N69" s="74" t="str">
        <f t="shared" si="4"/>
        <v>DANIEL WRÓBEL</v>
      </c>
    </row>
    <row r="70" spans="1:14" ht="20.100000000000001" customHeight="1" x14ac:dyDescent="0.25">
      <c r="A70" s="18">
        <v>67</v>
      </c>
      <c r="B70" s="19" t="s">
        <v>839</v>
      </c>
      <c r="C70" s="19" t="s">
        <v>820</v>
      </c>
      <c r="D70" s="19" t="s">
        <v>821</v>
      </c>
      <c r="E70" s="24">
        <v>39100</v>
      </c>
      <c r="F70" s="65">
        <f t="shared" si="3"/>
        <v>14</v>
      </c>
      <c r="G70" s="65" t="s">
        <v>2</v>
      </c>
      <c r="H70" s="65"/>
      <c r="I70" s="65">
        <v>50</v>
      </c>
      <c r="J70" s="27" t="s">
        <v>822</v>
      </c>
      <c r="K70" s="65"/>
      <c r="L70" s="31">
        <v>40</v>
      </c>
      <c r="M70" s="23" t="str">
        <f>VLOOKUP(N70,licencje!$L$5:$L$1000,1,FALSE)</f>
        <v>Kuba Jochimczyk</v>
      </c>
      <c r="N70" s="74" t="str">
        <f t="shared" si="4"/>
        <v>KUBA JOCHIMCZYK</v>
      </c>
    </row>
    <row r="71" spans="1:14" ht="20.100000000000001" customHeight="1" x14ac:dyDescent="0.25">
      <c r="A71" s="18">
        <v>68</v>
      </c>
      <c r="B71" s="19" t="s">
        <v>839</v>
      </c>
      <c r="C71" s="19" t="s">
        <v>823</v>
      </c>
      <c r="D71" s="19" t="s">
        <v>821</v>
      </c>
      <c r="E71" s="24">
        <v>39169</v>
      </c>
      <c r="F71" s="65">
        <f t="shared" si="3"/>
        <v>14</v>
      </c>
      <c r="G71" s="65" t="s">
        <v>2</v>
      </c>
      <c r="H71" s="65"/>
      <c r="I71" s="65">
        <v>54</v>
      </c>
      <c r="J71" s="27" t="s">
        <v>822</v>
      </c>
      <c r="K71" s="65"/>
      <c r="L71" s="31">
        <v>40</v>
      </c>
      <c r="M71" s="23" t="str">
        <f>VLOOKUP(N71,licencje!$L$5:$L$1000,1,FALSE)</f>
        <v>Michał Jochimczyk</v>
      </c>
      <c r="N71" s="74" t="str">
        <f t="shared" si="4"/>
        <v>MICHAŁ JOCHIMCZYK</v>
      </c>
    </row>
    <row r="72" spans="1:14" ht="20.100000000000001" customHeight="1" x14ac:dyDescent="0.25">
      <c r="A72" s="18">
        <v>69</v>
      </c>
      <c r="B72" s="19" t="s">
        <v>839</v>
      </c>
      <c r="C72" s="19" t="s">
        <v>938</v>
      </c>
      <c r="D72" s="19" t="s">
        <v>825</v>
      </c>
      <c r="E72" s="24">
        <v>37941</v>
      </c>
      <c r="F72" s="65">
        <f t="shared" si="3"/>
        <v>17</v>
      </c>
      <c r="G72" s="65" t="s">
        <v>2</v>
      </c>
      <c r="H72" s="65"/>
      <c r="I72" s="65">
        <v>94</v>
      </c>
      <c r="J72" s="27">
        <v>152</v>
      </c>
      <c r="K72" s="65"/>
      <c r="L72" s="31">
        <v>40</v>
      </c>
      <c r="M72" s="23" t="str">
        <f>VLOOKUP(N72,licencje!$L$5:$L$1000,1,FALSE)</f>
        <v>Mateusz Cendal</v>
      </c>
      <c r="N72" s="74" t="str">
        <f t="shared" si="4"/>
        <v>MATEUSZ CENDAL</v>
      </c>
    </row>
    <row r="73" spans="1:14" ht="20.100000000000001" customHeight="1" x14ac:dyDescent="0.25">
      <c r="A73" s="18">
        <v>70</v>
      </c>
      <c r="B73" s="19" t="s">
        <v>839</v>
      </c>
      <c r="C73" s="19" t="s">
        <v>826</v>
      </c>
      <c r="D73" s="19" t="s">
        <v>827</v>
      </c>
      <c r="E73" s="24">
        <v>38698</v>
      </c>
      <c r="F73" s="65">
        <f t="shared" si="3"/>
        <v>15</v>
      </c>
      <c r="G73" s="65" t="s">
        <v>2</v>
      </c>
      <c r="H73" s="65"/>
      <c r="I73" s="65">
        <v>64</v>
      </c>
      <c r="J73" s="27">
        <v>151</v>
      </c>
      <c r="K73" s="65"/>
      <c r="L73" s="31">
        <v>40</v>
      </c>
      <c r="M73" s="23" t="e">
        <f>VLOOKUP(N73,licencje!$L$5:$L$1000,1,FALSE)</f>
        <v>#N/A</v>
      </c>
      <c r="N73" s="74" t="str">
        <f t="shared" si="4"/>
        <v>WIKTOR PRZEMIAK</v>
      </c>
    </row>
    <row r="74" spans="1:14" ht="20.100000000000001" customHeight="1" x14ac:dyDescent="0.25">
      <c r="A74" s="18">
        <v>71</v>
      </c>
      <c r="B74" s="19" t="s">
        <v>839</v>
      </c>
      <c r="C74" s="19" t="s">
        <v>828</v>
      </c>
      <c r="D74" s="19" t="s">
        <v>829</v>
      </c>
      <c r="E74" s="24">
        <v>38340</v>
      </c>
      <c r="F74" s="65">
        <f t="shared" si="3"/>
        <v>16</v>
      </c>
      <c r="G74" s="65" t="s">
        <v>2</v>
      </c>
      <c r="H74" s="65"/>
      <c r="I74" s="65">
        <v>73</v>
      </c>
      <c r="J74" s="27" t="s">
        <v>819</v>
      </c>
      <c r="K74" s="65"/>
      <c r="L74" s="31">
        <v>40</v>
      </c>
      <c r="M74" s="23" t="str">
        <f>VLOOKUP(N74,licencje!$L$5:$L$1000,1,FALSE)</f>
        <v>Sebastian Wtorek</v>
      </c>
      <c r="N74" s="74" t="str">
        <f t="shared" si="4"/>
        <v>SEBASTIAN WTOREK</v>
      </c>
    </row>
    <row r="75" spans="1:14" ht="20.100000000000001" customHeight="1" x14ac:dyDescent="0.25">
      <c r="A75" s="18">
        <v>72</v>
      </c>
      <c r="B75" s="19" t="s">
        <v>839</v>
      </c>
      <c r="C75" s="19" t="s">
        <v>1187</v>
      </c>
      <c r="D75" s="19" t="s">
        <v>807</v>
      </c>
      <c r="E75" s="24">
        <v>35582</v>
      </c>
      <c r="F75" s="65">
        <f t="shared" si="3"/>
        <v>24</v>
      </c>
      <c r="G75" s="65" t="s">
        <v>2</v>
      </c>
      <c r="H75" s="65"/>
      <c r="I75" s="65">
        <v>107</v>
      </c>
      <c r="J75" s="27" t="s">
        <v>813</v>
      </c>
      <c r="K75" s="65"/>
      <c r="L75" s="31">
        <v>40</v>
      </c>
      <c r="M75" s="23" t="str">
        <f>VLOOKUP(N75,licencje!$L$5:$L$1000,1,FALSE)</f>
        <v>Gabriel Kontny</v>
      </c>
      <c r="N75" s="74" t="str">
        <f t="shared" si="4"/>
        <v>GABRIEL KONTNY</v>
      </c>
    </row>
    <row r="76" spans="1:14" ht="20.100000000000001" customHeight="1" x14ac:dyDescent="0.25">
      <c r="A76" s="18">
        <v>73</v>
      </c>
      <c r="B76" s="19" t="s">
        <v>839</v>
      </c>
      <c r="C76" s="19" t="s">
        <v>828</v>
      </c>
      <c r="D76" s="19" t="s">
        <v>831</v>
      </c>
      <c r="E76" s="24">
        <v>29395</v>
      </c>
      <c r="F76" s="65">
        <f t="shared" si="3"/>
        <v>41</v>
      </c>
      <c r="G76" s="65" t="s">
        <v>2</v>
      </c>
      <c r="H76" s="65"/>
      <c r="I76" s="65">
        <v>80</v>
      </c>
      <c r="J76" s="27">
        <v>156</v>
      </c>
      <c r="K76" s="65"/>
      <c r="L76" s="31">
        <v>40</v>
      </c>
      <c r="M76" s="23" t="e">
        <f>VLOOKUP(N76,licencje!$L$5:$L$1000,1,FALSE)</f>
        <v>#N/A</v>
      </c>
      <c r="N76" s="74" t="str">
        <f t="shared" si="4"/>
        <v>SEBASTIAN STACHOŃ</v>
      </c>
    </row>
    <row r="77" spans="1:14" ht="20.100000000000001" customHeight="1" x14ac:dyDescent="0.25">
      <c r="A77" s="18">
        <v>74</v>
      </c>
      <c r="B77" s="19" t="s">
        <v>839</v>
      </c>
      <c r="C77" s="19" t="s">
        <v>1188</v>
      </c>
      <c r="D77" s="19" t="s">
        <v>833</v>
      </c>
      <c r="E77" s="24">
        <v>35095</v>
      </c>
      <c r="F77" s="65">
        <f t="shared" si="3"/>
        <v>25</v>
      </c>
      <c r="G77" s="65" t="s">
        <v>6</v>
      </c>
      <c r="H77" s="65"/>
      <c r="I77" s="65">
        <v>56</v>
      </c>
      <c r="J77" s="27">
        <v>162</v>
      </c>
      <c r="K77" s="65"/>
      <c r="L77" s="31">
        <v>40</v>
      </c>
      <c r="M77" s="23" t="str">
        <f>VLOOKUP(N77,licencje!$L$5:$L$1000,1,FALSE)</f>
        <v>Kinga Ejdys</v>
      </c>
      <c r="N77" s="74" t="str">
        <f t="shared" si="4"/>
        <v>KINGA EJDYS</v>
      </c>
    </row>
    <row r="78" spans="1:14" ht="20.100000000000001" customHeight="1" x14ac:dyDescent="0.25">
      <c r="A78" s="18">
        <v>75</v>
      </c>
      <c r="B78" s="19" t="s">
        <v>839</v>
      </c>
      <c r="C78" s="19" t="s">
        <v>1189</v>
      </c>
      <c r="D78" s="19" t="s">
        <v>835</v>
      </c>
      <c r="E78" s="24">
        <v>38909</v>
      </c>
      <c r="F78" s="65">
        <f t="shared" si="3"/>
        <v>15</v>
      </c>
      <c r="G78" s="65" t="s">
        <v>2</v>
      </c>
      <c r="H78" s="65"/>
      <c r="I78" s="65">
        <v>52</v>
      </c>
      <c r="J78" s="27" t="s">
        <v>822</v>
      </c>
      <c r="K78" s="65"/>
      <c r="L78" s="31">
        <v>40</v>
      </c>
      <c r="M78" s="23" t="str">
        <f>VLOOKUP(N78,licencje!$L$5:$L$1000,1,FALSE)</f>
        <v>Dorian Pieróg</v>
      </c>
      <c r="N78" s="74" t="str">
        <f t="shared" si="4"/>
        <v>DORIAN PIERÓG</v>
      </c>
    </row>
    <row r="79" spans="1:14" ht="20.100000000000001" customHeight="1" x14ac:dyDescent="0.25">
      <c r="A79" s="18">
        <v>76</v>
      </c>
      <c r="B79" s="19" t="s">
        <v>839</v>
      </c>
      <c r="C79" s="19" t="s">
        <v>1190</v>
      </c>
      <c r="D79" s="19" t="s">
        <v>837</v>
      </c>
      <c r="E79" s="24">
        <v>38303</v>
      </c>
      <c r="F79" s="65">
        <f t="shared" si="3"/>
        <v>16</v>
      </c>
      <c r="G79" s="65" t="s">
        <v>6</v>
      </c>
      <c r="H79" s="65"/>
      <c r="I79" s="65">
        <v>50</v>
      </c>
      <c r="J79" s="27" t="s">
        <v>838</v>
      </c>
      <c r="K79" s="65"/>
      <c r="L79" s="31">
        <v>40</v>
      </c>
      <c r="M79" s="23" t="str">
        <f>VLOOKUP(N79,licencje!$L$5:$L$1000,1,FALSE)</f>
        <v>Olivia Dylus</v>
      </c>
      <c r="N79" s="74" t="str">
        <f t="shared" si="4"/>
        <v>OLIVIA DYLUS</v>
      </c>
    </row>
    <row r="80" spans="1:14" ht="20.100000000000001" customHeight="1" x14ac:dyDescent="0.25">
      <c r="A80" s="18">
        <v>77</v>
      </c>
      <c r="B80" s="19" t="s">
        <v>852</v>
      </c>
      <c r="C80" s="19" t="s">
        <v>43</v>
      </c>
      <c r="D80" s="19" t="s">
        <v>657</v>
      </c>
      <c r="E80" s="20">
        <v>38122</v>
      </c>
      <c r="F80" s="65">
        <v>17</v>
      </c>
      <c r="G80" s="65" t="s">
        <v>6</v>
      </c>
      <c r="H80" s="65">
        <v>170</v>
      </c>
      <c r="I80" s="65"/>
      <c r="J80" s="27">
        <v>135</v>
      </c>
      <c r="K80" s="21"/>
      <c r="L80" s="22">
        <v>40</v>
      </c>
      <c r="M80" s="23" t="str">
        <f>VLOOKUP(N80,licencje!$L$5:$L$1000,1,FALSE)</f>
        <v>Julia Sęk</v>
      </c>
      <c r="N80" s="74" t="str">
        <f t="shared" si="4"/>
        <v>Julia Sęk</v>
      </c>
    </row>
    <row r="81" spans="1:14" ht="20.100000000000001" customHeight="1" x14ac:dyDescent="0.25">
      <c r="A81" s="18">
        <v>78</v>
      </c>
      <c r="B81" s="19" t="s">
        <v>852</v>
      </c>
      <c r="C81" s="19" t="s">
        <v>43</v>
      </c>
      <c r="D81" s="19" t="s">
        <v>657</v>
      </c>
      <c r="E81" s="24">
        <v>38122</v>
      </c>
      <c r="F81" s="65">
        <v>17</v>
      </c>
      <c r="G81" s="65" t="s">
        <v>6</v>
      </c>
      <c r="H81" s="65"/>
      <c r="I81" s="65">
        <v>70</v>
      </c>
      <c r="J81" s="27">
        <v>162</v>
      </c>
      <c r="K81" s="21"/>
      <c r="L81" s="22">
        <v>40</v>
      </c>
      <c r="M81" s="23" t="str">
        <f>VLOOKUP(N81,licencje!$L$5:$L$1000,1,FALSE)</f>
        <v>Julia Sęk</v>
      </c>
      <c r="N81" s="74" t="str">
        <f t="shared" si="4"/>
        <v>Julia Sęk</v>
      </c>
    </row>
    <row r="82" spans="1:14" ht="20.100000000000001" customHeight="1" x14ac:dyDescent="0.25">
      <c r="A82" s="18">
        <v>79</v>
      </c>
      <c r="B82" s="19" t="s">
        <v>852</v>
      </c>
      <c r="C82" s="19" t="s">
        <v>43</v>
      </c>
      <c r="D82" s="19" t="s">
        <v>657</v>
      </c>
      <c r="E82" s="24">
        <v>38122</v>
      </c>
      <c r="F82" s="65">
        <v>17</v>
      </c>
      <c r="G82" s="65" t="s">
        <v>6</v>
      </c>
      <c r="H82" s="65"/>
      <c r="I82" s="65"/>
      <c r="J82" s="27">
        <v>9</v>
      </c>
      <c r="K82" s="21"/>
      <c r="L82" s="22">
        <v>40</v>
      </c>
      <c r="M82" s="23" t="str">
        <f>VLOOKUP(N82,licencje!$L$5:$L$1000,1,FALSE)</f>
        <v>Julia Sęk</v>
      </c>
      <c r="N82" s="74" t="str">
        <f t="shared" si="4"/>
        <v>Julia Sęk</v>
      </c>
    </row>
    <row r="83" spans="1:14" ht="20.100000000000001" customHeight="1" x14ac:dyDescent="0.25">
      <c r="A83" s="18">
        <v>80</v>
      </c>
      <c r="B83" s="19" t="s">
        <v>852</v>
      </c>
      <c r="C83" s="19" t="s">
        <v>433</v>
      </c>
      <c r="D83" s="19" t="s">
        <v>663</v>
      </c>
      <c r="E83" s="24">
        <v>40317</v>
      </c>
      <c r="F83" s="65">
        <v>11</v>
      </c>
      <c r="G83" s="65" t="s">
        <v>2</v>
      </c>
      <c r="H83" s="65">
        <v>162</v>
      </c>
      <c r="I83" s="65"/>
      <c r="J83" s="27" t="s">
        <v>841</v>
      </c>
      <c r="K83" s="21"/>
      <c r="L83" s="22">
        <v>40</v>
      </c>
      <c r="M83" s="23" t="str">
        <f>VLOOKUP(N83,licencje!$L$5:$L$1000,1,FALSE)</f>
        <v>Emil Sadowski</v>
      </c>
      <c r="N83" s="74" t="str">
        <f t="shared" si="4"/>
        <v>Emil Sadowski</v>
      </c>
    </row>
    <row r="84" spans="1:14" ht="20.100000000000001" customHeight="1" x14ac:dyDescent="0.25">
      <c r="A84" s="18">
        <v>81</v>
      </c>
      <c r="B84" s="19" t="s">
        <v>852</v>
      </c>
      <c r="C84" s="19" t="s">
        <v>433</v>
      </c>
      <c r="D84" s="19" t="s">
        <v>663</v>
      </c>
      <c r="E84" s="24">
        <v>40317</v>
      </c>
      <c r="F84" s="65">
        <v>11</v>
      </c>
      <c r="G84" s="65" t="s">
        <v>2</v>
      </c>
      <c r="H84" s="65"/>
      <c r="I84" s="65"/>
      <c r="J84" s="27">
        <v>2</v>
      </c>
      <c r="K84" s="21"/>
      <c r="L84" s="22">
        <v>40</v>
      </c>
      <c r="M84" s="23" t="str">
        <f>VLOOKUP(N84,licencje!$L$5:$L$1000,1,FALSE)</f>
        <v>Emil Sadowski</v>
      </c>
      <c r="N84" s="74" t="str">
        <f t="shared" si="4"/>
        <v>Emil Sadowski</v>
      </c>
    </row>
    <row r="85" spans="1:14" ht="20.100000000000001" customHeight="1" x14ac:dyDescent="0.25">
      <c r="A85" s="18">
        <v>82</v>
      </c>
      <c r="B85" s="19" t="s">
        <v>852</v>
      </c>
      <c r="C85" s="19" t="s">
        <v>265</v>
      </c>
      <c r="D85" s="19" t="s">
        <v>1</v>
      </c>
      <c r="E85" s="24">
        <v>39795</v>
      </c>
      <c r="F85" s="65">
        <v>12</v>
      </c>
      <c r="G85" s="65" t="s">
        <v>6</v>
      </c>
      <c r="H85" s="65">
        <v>163</v>
      </c>
      <c r="I85" s="65"/>
      <c r="J85" s="27">
        <v>128</v>
      </c>
      <c r="K85" s="21"/>
      <c r="L85" s="22">
        <v>40</v>
      </c>
      <c r="M85" s="23" t="str">
        <f>VLOOKUP(N85,licencje!$L$5:$L$1000,1,FALSE)</f>
        <v>Amelia Urbaniak</v>
      </c>
      <c r="N85" s="74" t="str">
        <f t="shared" si="4"/>
        <v>Amelia Urbaniak</v>
      </c>
    </row>
    <row r="86" spans="1:14" ht="20.100000000000001" customHeight="1" x14ac:dyDescent="0.25">
      <c r="A86" s="18">
        <v>83</v>
      </c>
      <c r="B86" s="19" t="s">
        <v>852</v>
      </c>
      <c r="C86" s="19" t="s">
        <v>265</v>
      </c>
      <c r="D86" s="19" t="s">
        <v>1</v>
      </c>
      <c r="E86" s="24">
        <v>39795</v>
      </c>
      <c r="F86" s="65">
        <v>12</v>
      </c>
      <c r="G86" s="65" t="s">
        <v>6</v>
      </c>
      <c r="H86" s="65"/>
      <c r="I86" s="65"/>
      <c r="J86" s="27" t="s">
        <v>842</v>
      </c>
      <c r="K86" s="21"/>
      <c r="L86" s="22">
        <v>40</v>
      </c>
      <c r="M86" s="23" t="str">
        <f>VLOOKUP(N86,licencje!$L$5:$L$1000,1,FALSE)</f>
        <v>Amelia Urbaniak</v>
      </c>
      <c r="N86" s="74" t="str">
        <f t="shared" si="4"/>
        <v>Amelia Urbaniak</v>
      </c>
    </row>
    <row r="87" spans="1:14" ht="20.100000000000001" customHeight="1" x14ac:dyDescent="0.25">
      <c r="A87" s="18">
        <v>84</v>
      </c>
      <c r="B87" s="19" t="s">
        <v>852</v>
      </c>
      <c r="C87" s="19" t="s">
        <v>265</v>
      </c>
      <c r="D87" s="19" t="s">
        <v>1</v>
      </c>
      <c r="E87" s="24">
        <v>39795</v>
      </c>
      <c r="F87" s="65">
        <v>12</v>
      </c>
      <c r="G87" s="65" t="s">
        <v>6</v>
      </c>
      <c r="H87" s="65"/>
      <c r="I87" s="65"/>
      <c r="J87" s="27" t="s">
        <v>843</v>
      </c>
      <c r="K87" s="21"/>
      <c r="L87" s="22">
        <v>40</v>
      </c>
      <c r="M87" s="23" t="str">
        <f>VLOOKUP(N87,licencje!$L$5:$L$1000,1,FALSE)</f>
        <v>Amelia Urbaniak</v>
      </c>
      <c r="N87" s="74" t="str">
        <f t="shared" si="4"/>
        <v>Amelia Urbaniak</v>
      </c>
    </row>
    <row r="88" spans="1:14" ht="20.100000000000001" customHeight="1" x14ac:dyDescent="0.25">
      <c r="A88" s="18">
        <v>85</v>
      </c>
      <c r="B88" s="19" t="s">
        <v>852</v>
      </c>
      <c r="C88" s="19" t="s">
        <v>844</v>
      </c>
      <c r="D88" s="19" t="s">
        <v>845</v>
      </c>
      <c r="E88" s="24">
        <v>41263</v>
      </c>
      <c r="F88" s="65">
        <v>8</v>
      </c>
      <c r="G88" s="65" t="s">
        <v>2</v>
      </c>
      <c r="H88" s="65">
        <v>132</v>
      </c>
      <c r="I88" s="65"/>
      <c r="J88" s="27" t="s">
        <v>846</v>
      </c>
      <c r="K88" s="21"/>
      <c r="L88" s="22">
        <v>40</v>
      </c>
      <c r="M88" s="23" t="e">
        <f>VLOOKUP(N88,licencje!$L$5:$L$1000,1,FALSE)</f>
        <v>#N/A</v>
      </c>
      <c r="N88" s="74" t="str">
        <f t="shared" si="4"/>
        <v>Mykhailo Andriishyn</v>
      </c>
    </row>
    <row r="89" spans="1:14" ht="20.100000000000001" customHeight="1" x14ac:dyDescent="0.25">
      <c r="A89" s="18">
        <v>86</v>
      </c>
      <c r="B89" s="19" t="s">
        <v>852</v>
      </c>
      <c r="C89" s="19" t="s">
        <v>844</v>
      </c>
      <c r="D89" s="19" t="s">
        <v>845</v>
      </c>
      <c r="E89" s="24">
        <v>41263</v>
      </c>
      <c r="F89" s="65">
        <v>8</v>
      </c>
      <c r="G89" s="65" t="s">
        <v>2</v>
      </c>
      <c r="H89" s="65"/>
      <c r="I89" s="65"/>
      <c r="J89" s="27">
        <v>1</v>
      </c>
      <c r="K89" s="21"/>
      <c r="L89" s="22">
        <v>40</v>
      </c>
      <c r="M89" s="23" t="e">
        <f>VLOOKUP(N89,licencje!$L$5:$L$1000,1,FALSE)</f>
        <v>#N/A</v>
      </c>
      <c r="N89" s="74" t="str">
        <f t="shared" si="4"/>
        <v>Mykhailo Andriishyn</v>
      </c>
    </row>
    <row r="90" spans="1:14" ht="20.100000000000001" customHeight="1" x14ac:dyDescent="0.25">
      <c r="A90" s="18">
        <v>87</v>
      </c>
      <c r="B90" s="19" t="s">
        <v>852</v>
      </c>
      <c r="C90" s="19" t="s">
        <v>332</v>
      </c>
      <c r="D90" s="19" t="s">
        <v>847</v>
      </c>
      <c r="E90" s="24">
        <v>40120</v>
      </c>
      <c r="F90" s="65">
        <v>11</v>
      </c>
      <c r="G90" s="65" t="s">
        <v>2</v>
      </c>
      <c r="H90" s="65">
        <v>152</v>
      </c>
      <c r="I90" s="65"/>
      <c r="J90" s="27" t="s">
        <v>841</v>
      </c>
      <c r="K90" s="21"/>
      <c r="L90" s="22">
        <v>40</v>
      </c>
      <c r="M90" s="23" t="e">
        <f>VLOOKUP(N90,licencje!$L$5:$L$1000,1,FALSE)</f>
        <v>#N/A</v>
      </c>
      <c r="N90" s="74" t="str">
        <f t="shared" si="4"/>
        <v>Michał Lasek</v>
      </c>
    </row>
    <row r="91" spans="1:14" ht="20.100000000000001" customHeight="1" x14ac:dyDescent="0.25">
      <c r="A91" s="18">
        <v>88</v>
      </c>
      <c r="B91" s="19" t="s">
        <v>852</v>
      </c>
      <c r="C91" s="19" t="s">
        <v>332</v>
      </c>
      <c r="D91" s="19" t="s">
        <v>847</v>
      </c>
      <c r="E91" s="24">
        <v>40120</v>
      </c>
      <c r="F91" s="65">
        <v>11</v>
      </c>
      <c r="G91" s="65" t="s">
        <v>2</v>
      </c>
      <c r="H91" s="65"/>
      <c r="I91" s="65"/>
      <c r="J91" s="27">
        <v>2</v>
      </c>
      <c r="K91" s="21"/>
      <c r="L91" s="22">
        <v>40</v>
      </c>
      <c r="M91" s="23" t="e">
        <f>VLOOKUP(N91,licencje!$L$5:$L$1000,1,FALSE)</f>
        <v>#N/A</v>
      </c>
      <c r="N91" s="74" t="str">
        <f t="shared" si="4"/>
        <v>Michał Lasek</v>
      </c>
    </row>
    <row r="92" spans="1:14" ht="20.100000000000001" customHeight="1" x14ac:dyDescent="0.25">
      <c r="A92" s="18">
        <v>89</v>
      </c>
      <c r="B92" s="19" t="s">
        <v>852</v>
      </c>
      <c r="C92" s="19" t="s">
        <v>161</v>
      </c>
      <c r="D92" s="19" t="s">
        <v>664</v>
      </c>
      <c r="E92" s="24">
        <v>39293</v>
      </c>
      <c r="F92" s="65">
        <v>14</v>
      </c>
      <c r="G92" s="65" t="s">
        <v>2</v>
      </c>
      <c r="H92" s="65">
        <v>173</v>
      </c>
      <c r="I92" s="65"/>
      <c r="J92" s="27" t="s">
        <v>848</v>
      </c>
      <c r="K92" s="21"/>
      <c r="L92" s="22">
        <v>40</v>
      </c>
      <c r="M92" s="23" t="str">
        <f>VLOOKUP(N92,licencje!$L$5:$L$1000,1,FALSE)</f>
        <v>Igor Kępa</v>
      </c>
      <c r="N92" s="74" t="str">
        <f t="shared" si="4"/>
        <v>Igor Kępa</v>
      </c>
    </row>
    <row r="93" spans="1:14" ht="20.100000000000001" customHeight="1" x14ac:dyDescent="0.25">
      <c r="A93" s="18">
        <v>90</v>
      </c>
      <c r="B93" s="19" t="s">
        <v>852</v>
      </c>
      <c r="C93" s="19" t="s">
        <v>161</v>
      </c>
      <c r="D93" s="19" t="s">
        <v>664</v>
      </c>
      <c r="E93" s="24">
        <v>39293</v>
      </c>
      <c r="F93" s="65">
        <v>14</v>
      </c>
      <c r="G93" s="65" t="s">
        <v>2</v>
      </c>
      <c r="H93" s="65"/>
      <c r="I93" s="65"/>
      <c r="J93" s="27">
        <v>3</v>
      </c>
      <c r="K93" s="21"/>
      <c r="L93" s="22">
        <v>40</v>
      </c>
      <c r="M93" s="23" t="str">
        <f>VLOOKUP(N93,licencje!$L$5:$L$1000,1,FALSE)</f>
        <v>Igor Kępa</v>
      </c>
      <c r="N93" s="74" t="str">
        <f t="shared" si="4"/>
        <v>Igor Kępa</v>
      </c>
    </row>
    <row r="94" spans="1:14" ht="20.100000000000001" customHeight="1" x14ac:dyDescent="0.25">
      <c r="A94" s="18">
        <v>91</v>
      </c>
      <c r="B94" s="19" t="s">
        <v>852</v>
      </c>
      <c r="C94" s="19" t="s">
        <v>665</v>
      </c>
      <c r="D94" s="19" t="s">
        <v>664</v>
      </c>
      <c r="E94" s="24">
        <v>40241</v>
      </c>
      <c r="F94" s="65">
        <v>11</v>
      </c>
      <c r="G94" s="65" t="s">
        <v>6</v>
      </c>
      <c r="H94" s="65">
        <v>145</v>
      </c>
      <c r="I94" s="65"/>
      <c r="J94" s="27">
        <v>128</v>
      </c>
      <c r="K94" s="21"/>
      <c r="L94" s="22">
        <v>40</v>
      </c>
      <c r="M94" s="23" t="str">
        <f>VLOOKUP(N94,licencje!$L$5:$L$1000,1,FALSE)</f>
        <v>Kaja Kępa</v>
      </c>
      <c r="N94" s="74" t="str">
        <f t="shared" si="4"/>
        <v>Kaja Kępa</v>
      </c>
    </row>
    <row r="95" spans="1:14" ht="20.100000000000001" customHeight="1" x14ac:dyDescent="0.25">
      <c r="A95" s="18">
        <v>92</v>
      </c>
      <c r="B95" s="19" t="s">
        <v>852</v>
      </c>
      <c r="C95" s="19" t="s">
        <v>665</v>
      </c>
      <c r="D95" s="19" t="s">
        <v>664</v>
      </c>
      <c r="E95" s="24">
        <v>40241</v>
      </c>
      <c r="F95" s="65">
        <v>11</v>
      </c>
      <c r="G95" s="65" t="s">
        <v>6</v>
      </c>
      <c r="H95" s="65"/>
      <c r="I95" s="65"/>
      <c r="J95" s="27" t="s">
        <v>843</v>
      </c>
      <c r="K95" s="21"/>
      <c r="L95" s="22">
        <v>40</v>
      </c>
      <c r="M95" s="23" t="str">
        <f>VLOOKUP(N95,licencje!$L$5:$L$1000,1,FALSE)</f>
        <v>Kaja Kępa</v>
      </c>
      <c r="N95" s="74" t="str">
        <f t="shared" si="4"/>
        <v>Kaja Kępa</v>
      </c>
    </row>
    <row r="96" spans="1:14" ht="20.100000000000001" customHeight="1" x14ac:dyDescent="0.25">
      <c r="A96" s="18">
        <v>93</v>
      </c>
      <c r="B96" s="19" t="s">
        <v>852</v>
      </c>
      <c r="C96" s="19" t="s">
        <v>84</v>
      </c>
      <c r="D96" s="19" t="s">
        <v>658</v>
      </c>
      <c r="E96" s="24">
        <v>40977</v>
      </c>
      <c r="F96" s="65">
        <v>9</v>
      </c>
      <c r="G96" s="65" t="s">
        <v>6</v>
      </c>
      <c r="H96" s="65">
        <v>135</v>
      </c>
      <c r="I96" s="65"/>
      <c r="J96" s="27" t="s">
        <v>846</v>
      </c>
      <c r="K96" s="21"/>
      <c r="L96" s="22">
        <v>40</v>
      </c>
      <c r="M96" s="23" t="str">
        <f>VLOOKUP(N96,licencje!$L$5:$L$1000,1,FALSE)</f>
        <v>Olga Serafin</v>
      </c>
      <c r="N96" s="74" t="str">
        <f t="shared" si="4"/>
        <v>Olga Serafin</v>
      </c>
    </row>
    <row r="97" spans="1:14" ht="20.100000000000001" customHeight="1" x14ac:dyDescent="0.25">
      <c r="A97" s="18">
        <v>94</v>
      </c>
      <c r="B97" s="19" t="s">
        <v>852</v>
      </c>
      <c r="C97" s="19" t="s">
        <v>84</v>
      </c>
      <c r="D97" s="19" t="s">
        <v>658</v>
      </c>
      <c r="E97" s="24">
        <v>40977</v>
      </c>
      <c r="F97" s="65">
        <v>9</v>
      </c>
      <c r="G97" s="65" t="s">
        <v>6</v>
      </c>
      <c r="H97" s="65"/>
      <c r="I97" s="65"/>
      <c r="J97" s="27">
        <v>8</v>
      </c>
      <c r="K97" s="21"/>
      <c r="L97" s="22">
        <v>40</v>
      </c>
      <c r="M97" s="23" t="str">
        <f>VLOOKUP(N97,licencje!$L$5:$L$1000,1,FALSE)</f>
        <v>Olga Serafin</v>
      </c>
      <c r="N97" s="74" t="str">
        <f t="shared" si="4"/>
        <v>Olga Serafin</v>
      </c>
    </row>
    <row r="98" spans="1:14" ht="20.100000000000001" customHeight="1" x14ac:dyDescent="0.25">
      <c r="A98" s="18">
        <v>95</v>
      </c>
      <c r="B98" s="19" t="s">
        <v>852</v>
      </c>
      <c r="C98" s="19" t="s">
        <v>659</v>
      </c>
      <c r="D98" s="19" t="s">
        <v>658</v>
      </c>
      <c r="E98" s="24">
        <v>40977</v>
      </c>
      <c r="F98" s="65">
        <v>9</v>
      </c>
      <c r="G98" s="65" t="s">
        <v>6</v>
      </c>
      <c r="H98" s="65">
        <v>140</v>
      </c>
      <c r="I98" s="65"/>
      <c r="J98" s="27">
        <v>128</v>
      </c>
      <c r="K98" s="21"/>
      <c r="L98" s="22">
        <v>40</v>
      </c>
      <c r="M98" s="23" t="str">
        <f>VLOOKUP(N98,licencje!$L$5:$L$1000,1,FALSE)</f>
        <v>Eliza Serafin</v>
      </c>
      <c r="N98" s="74" t="str">
        <f t="shared" si="4"/>
        <v>Eliza Serafin</v>
      </c>
    </row>
    <row r="99" spans="1:14" ht="20.100000000000001" customHeight="1" x14ac:dyDescent="0.25">
      <c r="A99" s="18">
        <v>96</v>
      </c>
      <c r="B99" s="19" t="s">
        <v>852</v>
      </c>
      <c r="C99" s="19" t="s">
        <v>659</v>
      </c>
      <c r="D99" s="19" t="s">
        <v>658</v>
      </c>
      <c r="E99" s="24">
        <v>40977</v>
      </c>
      <c r="F99" s="65">
        <v>9</v>
      </c>
      <c r="G99" s="65" t="s">
        <v>6</v>
      </c>
      <c r="H99" s="65"/>
      <c r="I99" s="65"/>
      <c r="J99" s="27">
        <v>8</v>
      </c>
      <c r="K99" s="21"/>
      <c r="L99" s="22">
        <v>40</v>
      </c>
      <c r="M99" s="23" t="str">
        <f>VLOOKUP(N99,licencje!$L$5:$L$1000,1,FALSE)</f>
        <v>Eliza Serafin</v>
      </c>
      <c r="N99" s="74" t="str">
        <f t="shared" si="4"/>
        <v>Eliza Serafin</v>
      </c>
    </row>
    <row r="100" spans="1:14" ht="20.100000000000001" customHeight="1" x14ac:dyDescent="0.25">
      <c r="A100" s="18">
        <v>97</v>
      </c>
      <c r="B100" s="19" t="s">
        <v>852</v>
      </c>
      <c r="C100" s="19" t="s">
        <v>265</v>
      </c>
      <c r="D100" s="19" t="s">
        <v>662</v>
      </c>
      <c r="E100" s="24">
        <v>38651</v>
      </c>
      <c r="F100" s="65">
        <v>15</v>
      </c>
      <c r="G100" s="65" t="s">
        <v>6</v>
      </c>
      <c r="H100" s="65">
        <v>153</v>
      </c>
      <c r="I100" s="65"/>
      <c r="J100" s="27" t="s">
        <v>849</v>
      </c>
      <c r="K100" s="21"/>
      <c r="L100" s="22">
        <v>40</v>
      </c>
      <c r="M100" s="23" t="str">
        <f>VLOOKUP(N100,licencje!$L$5:$L$1000,1,FALSE)</f>
        <v>Amelia Kranz</v>
      </c>
      <c r="N100" s="74" t="str">
        <f t="shared" si="4"/>
        <v>Amelia Kranz</v>
      </c>
    </row>
    <row r="101" spans="1:14" ht="20.100000000000001" customHeight="1" x14ac:dyDescent="0.25">
      <c r="A101" s="18">
        <v>98</v>
      </c>
      <c r="B101" s="19" t="s">
        <v>852</v>
      </c>
      <c r="C101" s="19" t="s">
        <v>265</v>
      </c>
      <c r="D101" s="19" t="s">
        <v>662</v>
      </c>
      <c r="E101" s="24">
        <v>38651</v>
      </c>
      <c r="F101" s="65">
        <v>15</v>
      </c>
      <c r="G101" s="65" t="s">
        <v>6</v>
      </c>
      <c r="H101" s="65"/>
      <c r="I101" s="65"/>
      <c r="J101" s="27" t="s">
        <v>850</v>
      </c>
      <c r="K101" s="21"/>
      <c r="L101" s="22">
        <v>40</v>
      </c>
      <c r="M101" s="23" t="str">
        <f>VLOOKUP(N101,licencje!$L$5:$L$1000,1,FALSE)</f>
        <v>Amelia Kranz</v>
      </c>
      <c r="N101" s="74" t="str">
        <f t="shared" si="4"/>
        <v>Amelia Kranz</v>
      </c>
    </row>
    <row r="102" spans="1:14" ht="20.100000000000001" customHeight="1" x14ac:dyDescent="0.25">
      <c r="A102" s="18">
        <v>99</v>
      </c>
      <c r="B102" s="19" t="s">
        <v>852</v>
      </c>
      <c r="C102" s="19" t="s">
        <v>265</v>
      </c>
      <c r="D102" s="19" t="s">
        <v>662</v>
      </c>
      <c r="E102" s="24">
        <v>38651</v>
      </c>
      <c r="F102" s="65">
        <v>15</v>
      </c>
      <c r="G102" s="65" t="s">
        <v>6</v>
      </c>
      <c r="H102" s="65"/>
      <c r="I102" s="65"/>
      <c r="J102" s="27" t="s">
        <v>851</v>
      </c>
      <c r="K102" s="21"/>
      <c r="L102" s="22">
        <v>40</v>
      </c>
      <c r="M102" s="23" t="str">
        <f>VLOOKUP(N102,licencje!$L$5:$L$1000,1,FALSE)</f>
        <v>Amelia Kranz</v>
      </c>
      <c r="N102" s="74" t="str">
        <f t="shared" si="4"/>
        <v>Amelia Kranz</v>
      </c>
    </row>
    <row r="103" spans="1:14" ht="20.100000000000001" customHeight="1" x14ac:dyDescent="0.25">
      <c r="A103" s="18">
        <v>100</v>
      </c>
      <c r="B103" s="19" t="s">
        <v>852</v>
      </c>
      <c r="C103" s="19" t="s">
        <v>265</v>
      </c>
      <c r="D103" s="19" t="s">
        <v>1</v>
      </c>
      <c r="E103" s="24">
        <v>39795</v>
      </c>
      <c r="F103" s="65">
        <v>12</v>
      </c>
      <c r="G103" s="65" t="s">
        <v>6</v>
      </c>
      <c r="H103" s="65"/>
      <c r="I103" s="65"/>
      <c r="J103" s="27">
        <v>21</v>
      </c>
      <c r="K103" s="21"/>
      <c r="L103" s="22"/>
      <c r="M103" s="23" t="str">
        <f>VLOOKUP(N103,licencje!$L$5:$L$1000,1,FALSE)</f>
        <v>Amelia Urbaniak</v>
      </c>
      <c r="N103" s="74" t="str">
        <f t="shared" si="4"/>
        <v>Amelia Urbaniak</v>
      </c>
    </row>
    <row r="104" spans="1:14" ht="20.100000000000001" customHeight="1" x14ac:dyDescent="0.25">
      <c r="A104" s="18">
        <v>101</v>
      </c>
      <c r="B104" s="19" t="s">
        <v>870</v>
      </c>
      <c r="C104" s="19" t="s">
        <v>729</v>
      </c>
      <c r="D104" s="19" t="s">
        <v>853</v>
      </c>
      <c r="E104" s="20">
        <v>40425</v>
      </c>
      <c r="F104" s="65">
        <v>11</v>
      </c>
      <c r="G104" s="65" t="s">
        <v>2</v>
      </c>
      <c r="H104" s="65"/>
      <c r="I104" s="65"/>
      <c r="J104" s="27" t="s">
        <v>50</v>
      </c>
      <c r="K104" s="21"/>
      <c r="L104" s="22">
        <v>40</v>
      </c>
      <c r="M104" s="23" t="str">
        <f>VLOOKUP(N104,licencje!$L$5:$L$1000,1,FALSE)</f>
        <v>Kacper Boroń</v>
      </c>
      <c r="N104" s="74" t="str">
        <f t="shared" si="4"/>
        <v>Kacper BOROŃ</v>
      </c>
    </row>
    <row r="105" spans="1:14" ht="20.100000000000001" customHeight="1" x14ac:dyDescent="0.25">
      <c r="A105" s="18">
        <v>102</v>
      </c>
      <c r="B105" s="19" t="s">
        <v>870</v>
      </c>
      <c r="C105" s="19" t="s">
        <v>729</v>
      </c>
      <c r="D105" s="19" t="s">
        <v>853</v>
      </c>
      <c r="E105" s="24">
        <v>40425</v>
      </c>
      <c r="F105" s="65">
        <v>11</v>
      </c>
      <c r="G105" s="65" t="s">
        <v>2</v>
      </c>
      <c r="H105" s="65"/>
      <c r="I105" s="65"/>
      <c r="J105" s="27" t="s">
        <v>854</v>
      </c>
      <c r="K105" s="25" t="s">
        <v>872</v>
      </c>
      <c r="L105" s="22">
        <v>60</v>
      </c>
      <c r="M105" s="23" t="str">
        <f>VLOOKUP(N105,licencje!$L$5:$L$1000,1,FALSE)</f>
        <v>Kacper Boroń</v>
      </c>
      <c r="N105" s="74" t="str">
        <f t="shared" si="4"/>
        <v>Kacper BOROŃ</v>
      </c>
    </row>
    <row r="106" spans="1:14" ht="20.100000000000001" customHeight="1" x14ac:dyDescent="0.25">
      <c r="A106" s="18">
        <v>103</v>
      </c>
      <c r="B106" s="19" t="s">
        <v>870</v>
      </c>
      <c r="C106" s="19" t="s">
        <v>132</v>
      </c>
      <c r="D106" s="19" t="s">
        <v>855</v>
      </c>
      <c r="E106" s="24">
        <v>40196</v>
      </c>
      <c r="F106" s="65">
        <v>11</v>
      </c>
      <c r="G106" s="65" t="s">
        <v>2</v>
      </c>
      <c r="H106" s="65">
        <v>161</v>
      </c>
      <c r="I106" s="65"/>
      <c r="J106" s="27" t="s">
        <v>841</v>
      </c>
      <c r="K106" s="25"/>
      <c r="L106" s="22">
        <v>40</v>
      </c>
      <c r="M106" s="23" t="str">
        <f>VLOOKUP(N106,licencje!$L$5:$L$1000,1,FALSE)</f>
        <v>Adam Grzegorczyk</v>
      </c>
      <c r="N106" s="74" t="str">
        <f t="shared" si="4"/>
        <v>Adam GRZEGORCZYK</v>
      </c>
    </row>
    <row r="107" spans="1:14" ht="20.100000000000001" customHeight="1" x14ac:dyDescent="0.25">
      <c r="A107" s="18">
        <v>104</v>
      </c>
      <c r="B107" s="19" t="s">
        <v>870</v>
      </c>
      <c r="C107" s="19" t="s">
        <v>244</v>
      </c>
      <c r="D107" s="19" t="s">
        <v>856</v>
      </c>
      <c r="E107" s="24">
        <v>25521</v>
      </c>
      <c r="F107" s="65">
        <v>51</v>
      </c>
      <c r="G107" s="65" t="s">
        <v>2</v>
      </c>
      <c r="H107" s="65"/>
      <c r="I107" s="65"/>
      <c r="J107" s="27" t="s">
        <v>39</v>
      </c>
      <c r="K107" s="25"/>
      <c r="L107" s="22">
        <v>40</v>
      </c>
      <c r="M107" s="23" t="e">
        <f>VLOOKUP(N107,licencje!$L$5:$L$1000,1,FALSE)</f>
        <v>#N/A</v>
      </c>
      <c r="N107" s="74" t="str">
        <f t="shared" si="4"/>
        <v>Grzegorz KARBOWNICZEK</v>
      </c>
    </row>
    <row r="108" spans="1:14" ht="20.100000000000001" customHeight="1" x14ac:dyDescent="0.25">
      <c r="A108" s="18">
        <v>105</v>
      </c>
      <c r="B108" s="19" t="s">
        <v>870</v>
      </c>
      <c r="C108" s="19" t="s">
        <v>244</v>
      </c>
      <c r="D108" s="19" t="s">
        <v>856</v>
      </c>
      <c r="E108" s="24">
        <v>25521</v>
      </c>
      <c r="F108" s="65">
        <v>51</v>
      </c>
      <c r="G108" s="65" t="s">
        <v>2</v>
      </c>
      <c r="H108" s="65">
        <v>181</v>
      </c>
      <c r="I108" s="65"/>
      <c r="J108" s="27" t="s">
        <v>857</v>
      </c>
      <c r="K108" s="25"/>
      <c r="L108" s="22">
        <v>40</v>
      </c>
      <c r="M108" s="23" t="e">
        <f>VLOOKUP(N108,licencje!$L$5:$L$1000,1,FALSE)</f>
        <v>#N/A</v>
      </c>
      <c r="N108" s="74" t="str">
        <f t="shared" si="4"/>
        <v>Grzegorz KARBOWNICZEK</v>
      </c>
    </row>
    <row r="109" spans="1:14" ht="20.100000000000001" customHeight="1" x14ac:dyDescent="0.25">
      <c r="A109" s="18">
        <v>106</v>
      </c>
      <c r="B109" s="19" t="s">
        <v>870</v>
      </c>
      <c r="C109" s="19" t="s">
        <v>244</v>
      </c>
      <c r="D109" s="19" t="s">
        <v>856</v>
      </c>
      <c r="E109" s="24">
        <v>25521</v>
      </c>
      <c r="F109" s="65">
        <v>51</v>
      </c>
      <c r="G109" s="65" t="s">
        <v>2</v>
      </c>
      <c r="H109" s="65"/>
      <c r="I109" s="65"/>
      <c r="J109" s="27" t="s">
        <v>854</v>
      </c>
      <c r="K109" s="25" t="s">
        <v>871</v>
      </c>
      <c r="L109" s="22">
        <v>60</v>
      </c>
      <c r="M109" s="23" t="e">
        <f>VLOOKUP(N109,licencje!$L$5:$L$1000,1,FALSE)</f>
        <v>#N/A</v>
      </c>
      <c r="N109" s="74" t="str">
        <f t="shared" si="4"/>
        <v>Grzegorz KARBOWNICZEK</v>
      </c>
    </row>
    <row r="110" spans="1:14" ht="20.100000000000001" customHeight="1" x14ac:dyDescent="0.25">
      <c r="A110" s="18">
        <v>107</v>
      </c>
      <c r="B110" s="19" t="s">
        <v>870</v>
      </c>
      <c r="C110" s="19" t="s">
        <v>213</v>
      </c>
      <c r="D110" s="19" t="s">
        <v>858</v>
      </c>
      <c r="E110" s="24">
        <v>39939</v>
      </c>
      <c r="F110" s="65">
        <v>12</v>
      </c>
      <c r="G110" s="65" t="s">
        <v>6</v>
      </c>
      <c r="H110" s="65"/>
      <c r="I110" s="65"/>
      <c r="J110" s="27" t="s">
        <v>42</v>
      </c>
      <c r="K110" s="25"/>
      <c r="L110" s="22">
        <v>40</v>
      </c>
      <c r="M110" s="23" t="str">
        <f>VLOOKUP(N110,licencje!$L$5:$L$1000,1,FALSE)</f>
        <v>Nikola Kasprzyk</v>
      </c>
      <c r="N110" s="74" t="str">
        <f t="shared" si="4"/>
        <v>Nikola KASPRZYK</v>
      </c>
    </row>
    <row r="111" spans="1:14" ht="20.100000000000001" customHeight="1" x14ac:dyDescent="0.25">
      <c r="A111" s="18">
        <v>108</v>
      </c>
      <c r="B111" s="19" t="s">
        <v>870</v>
      </c>
      <c r="C111" s="19" t="s">
        <v>211</v>
      </c>
      <c r="D111" s="19" t="s">
        <v>859</v>
      </c>
      <c r="E111" s="24">
        <v>40149</v>
      </c>
      <c r="F111" s="65">
        <v>11</v>
      </c>
      <c r="G111" s="65" t="s">
        <v>6</v>
      </c>
      <c r="H111" s="65"/>
      <c r="I111" s="65"/>
      <c r="J111" s="27" t="s">
        <v>42</v>
      </c>
      <c r="K111" s="25"/>
      <c r="L111" s="22">
        <v>40</v>
      </c>
      <c r="M111" s="23" t="str">
        <f>VLOOKUP(N111,licencje!$L$5:$L$1000,1,FALSE)</f>
        <v>Martyna Krakowiak</v>
      </c>
      <c r="N111" s="74" t="str">
        <f t="shared" si="4"/>
        <v>Martyna KRAKOWIAK</v>
      </c>
    </row>
    <row r="112" spans="1:14" ht="20.100000000000001" customHeight="1" x14ac:dyDescent="0.25">
      <c r="A112" s="18">
        <v>109</v>
      </c>
      <c r="B112" s="19" t="s">
        <v>870</v>
      </c>
      <c r="C112" s="19" t="s">
        <v>151</v>
      </c>
      <c r="D112" s="19" t="s">
        <v>860</v>
      </c>
      <c r="E112" s="24">
        <v>40248</v>
      </c>
      <c r="F112" s="65">
        <v>11</v>
      </c>
      <c r="G112" s="65" t="s">
        <v>6</v>
      </c>
      <c r="H112" s="65"/>
      <c r="I112" s="65"/>
      <c r="J112" s="27" t="s">
        <v>42</v>
      </c>
      <c r="K112" s="25"/>
      <c r="L112" s="22">
        <v>40</v>
      </c>
      <c r="M112" s="23" t="str">
        <f>VLOOKUP(N112,licencje!$L$5:$L$1000,1,FALSE)</f>
        <v>Zuzanna Lech</v>
      </c>
      <c r="N112" s="74" t="str">
        <f t="shared" si="4"/>
        <v>Zuzanna LECH</v>
      </c>
    </row>
    <row r="113" spans="1:14" ht="20.100000000000001" customHeight="1" x14ac:dyDescent="0.25">
      <c r="A113" s="18">
        <v>110</v>
      </c>
      <c r="B113" s="19" t="s">
        <v>870</v>
      </c>
      <c r="C113" s="19" t="s">
        <v>151</v>
      </c>
      <c r="D113" s="19" t="s">
        <v>860</v>
      </c>
      <c r="E113" s="24">
        <v>40248</v>
      </c>
      <c r="F113" s="65">
        <v>11</v>
      </c>
      <c r="G113" s="65" t="s">
        <v>6</v>
      </c>
      <c r="H113" s="65">
        <v>149</v>
      </c>
      <c r="I113" s="65"/>
      <c r="J113" s="27">
        <v>128</v>
      </c>
      <c r="K113" s="25"/>
      <c r="L113" s="22">
        <v>40</v>
      </c>
      <c r="M113" s="23" t="str">
        <f>VLOOKUP(N113,licencje!$L$5:$L$1000,1,FALSE)</f>
        <v>Zuzanna Lech</v>
      </c>
      <c r="N113" s="74" t="str">
        <f t="shared" si="4"/>
        <v>Zuzanna LECH</v>
      </c>
    </row>
    <row r="114" spans="1:14" ht="20.100000000000001" customHeight="1" x14ac:dyDescent="0.25">
      <c r="A114" s="18">
        <v>111</v>
      </c>
      <c r="B114" s="19" t="s">
        <v>870</v>
      </c>
      <c r="C114" s="19" t="s">
        <v>151</v>
      </c>
      <c r="D114" s="19" t="s">
        <v>860</v>
      </c>
      <c r="E114" s="24">
        <v>40248</v>
      </c>
      <c r="F114" s="65">
        <v>11</v>
      </c>
      <c r="G114" s="65" t="s">
        <v>6</v>
      </c>
      <c r="H114" s="65"/>
      <c r="I114" s="65"/>
      <c r="J114" s="27" t="s">
        <v>854</v>
      </c>
      <c r="K114" s="25" t="s">
        <v>872</v>
      </c>
      <c r="L114" s="22"/>
      <c r="M114" s="23" t="str">
        <f>VLOOKUP(N114,licencje!$L$5:$L$1000,1,FALSE)</f>
        <v>Zuzanna Lech</v>
      </c>
      <c r="N114" s="74" t="str">
        <f t="shared" si="4"/>
        <v>Zuzanna LECH</v>
      </c>
    </row>
    <row r="115" spans="1:14" ht="20.100000000000001" customHeight="1" x14ac:dyDescent="0.25">
      <c r="A115" s="18">
        <v>112</v>
      </c>
      <c r="B115" s="19" t="s">
        <v>870</v>
      </c>
      <c r="C115" s="19" t="s">
        <v>43</v>
      </c>
      <c r="D115" s="19" t="s">
        <v>861</v>
      </c>
      <c r="E115" s="24">
        <v>40003</v>
      </c>
      <c r="F115" s="65">
        <v>12</v>
      </c>
      <c r="G115" s="65" t="s">
        <v>6</v>
      </c>
      <c r="H115" s="65"/>
      <c r="I115" s="65"/>
      <c r="J115" s="27" t="s">
        <v>42</v>
      </c>
      <c r="K115" s="25"/>
      <c r="L115" s="22">
        <v>40</v>
      </c>
      <c r="M115" s="23" t="str">
        <f>VLOOKUP(N115,licencje!$L$5:$L$1000,1,FALSE)</f>
        <v>Julia Litwinek</v>
      </c>
      <c r="N115" s="74" t="str">
        <f t="shared" si="4"/>
        <v>Julia LITWINEK</v>
      </c>
    </row>
    <row r="116" spans="1:14" ht="20.100000000000001" customHeight="1" x14ac:dyDescent="0.25">
      <c r="A116" s="18">
        <v>113</v>
      </c>
      <c r="B116" s="19" t="s">
        <v>870</v>
      </c>
      <c r="C116" s="19" t="s">
        <v>43</v>
      </c>
      <c r="D116" s="19" t="s">
        <v>861</v>
      </c>
      <c r="E116" s="24">
        <v>40003</v>
      </c>
      <c r="F116" s="65">
        <v>12</v>
      </c>
      <c r="G116" s="65" t="s">
        <v>6</v>
      </c>
      <c r="H116" s="65"/>
      <c r="I116" s="65"/>
      <c r="J116" s="27" t="s">
        <v>854</v>
      </c>
      <c r="K116" s="25" t="s">
        <v>872</v>
      </c>
      <c r="L116" s="22"/>
      <c r="M116" s="23" t="str">
        <f>VLOOKUP(N116,licencje!$L$5:$L$1000,1,FALSE)</f>
        <v>Julia Litwinek</v>
      </c>
      <c r="N116" s="74" t="str">
        <f t="shared" si="4"/>
        <v>Julia LITWINEK</v>
      </c>
    </row>
    <row r="117" spans="1:14" ht="20.100000000000001" customHeight="1" x14ac:dyDescent="0.25">
      <c r="A117" s="18">
        <v>114</v>
      </c>
      <c r="B117" s="19" t="s">
        <v>870</v>
      </c>
      <c r="C117" s="19" t="s">
        <v>277</v>
      </c>
      <c r="D117" s="19" t="s">
        <v>862</v>
      </c>
      <c r="E117" s="24">
        <v>40012</v>
      </c>
      <c r="F117" s="65">
        <v>12</v>
      </c>
      <c r="G117" s="65" t="s">
        <v>2</v>
      </c>
      <c r="H117" s="65"/>
      <c r="I117" s="65"/>
      <c r="J117" s="27" t="s">
        <v>50</v>
      </c>
      <c r="K117" s="25"/>
      <c r="L117" s="22">
        <v>70</v>
      </c>
      <c r="M117" s="23" t="e">
        <f>VLOOKUP(N117,licencje!$L$5:$L$1000,1,FALSE)</f>
        <v>#N/A</v>
      </c>
      <c r="N117" s="74" t="str">
        <f t="shared" si="4"/>
        <v>Franciszek MARUSZAK</v>
      </c>
    </row>
    <row r="118" spans="1:14" ht="20.100000000000001" customHeight="1" x14ac:dyDescent="0.25">
      <c r="A118" s="18">
        <v>115</v>
      </c>
      <c r="B118" s="19" t="s">
        <v>870</v>
      </c>
      <c r="C118" s="19" t="s">
        <v>143</v>
      </c>
      <c r="D118" s="19" t="s">
        <v>863</v>
      </c>
      <c r="E118" s="24">
        <v>40430</v>
      </c>
      <c r="F118" s="65">
        <v>11</v>
      </c>
      <c r="G118" s="65" t="s">
        <v>2</v>
      </c>
      <c r="H118" s="65">
        <v>152</v>
      </c>
      <c r="I118" s="65"/>
      <c r="J118" s="27" t="s">
        <v>841</v>
      </c>
      <c r="K118" s="25"/>
      <c r="L118" s="22">
        <v>40</v>
      </c>
      <c r="M118" s="23" t="str">
        <f>VLOOKUP(N118,licencje!$L$5:$L$1000,1,FALSE)</f>
        <v>Ksawery Pawlik</v>
      </c>
      <c r="N118" s="74" t="str">
        <f t="shared" si="4"/>
        <v>Ksawery PAWLIK</v>
      </c>
    </row>
    <row r="119" spans="1:14" ht="20.100000000000001" customHeight="1" x14ac:dyDescent="0.25">
      <c r="A119" s="18">
        <v>116</v>
      </c>
      <c r="B119" s="19" t="s">
        <v>870</v>
      </c>
      <c r="C119" s="19" t="s">
        <v>161</v>
      </c>
      <c r="D119" s="19" t="s">
        <v>864</v>
      </c>
      <c r="E119" s="24">
        <v>33441</v>
      </c>
      <c r="F119" s="65">
        <v>30</v>
      </c>
      <c r="G119" s="65" t="s">
        <v>2</v>
      </c>
      <c r="H119" s="65"/>
      <c r="I119" s="65"/>
      <c r="J119" s="27" t="s">
        <v>865</v>
      </c>
      <c r="K119" s="25"/>
      <c r="L119" s="22">
        <v>40</v>
      </c>
      <c r="M119" s="23" t="str">
        <f>VLOOKUP(N119,licencje!$L$5:$L$1000,1,FALSE)</f>
        <v>Igor Prusaczyk</v>
      </c>
      <c r="N119" s="74" t="str">
        <f t="shared" si="4"/>
        <v>Igor PRUSACZYK</v>
      </c>
    </row>
    <row r="120" spans="1:14" ht="20.100000000000001" customHeight="1" x14ac:dyDescent="0.25">
      <c r="A120" s="18">
        <v>117</v>
      </c>
      <c r="B120" s="19" t="s">
        <v>870</v>
      </c>
      <c r="C120" s="19" t="s">
        <v>204</v>
      </c>
      <c r="D120" s="19" t="s">
        <v>866</v>
      </c>
      <c r="E120" s="24">
        <v>39299</v>
      </c>
      <c r="F120" s="65">
        <v>14</v>
      </c>
      <c r="G120" s="65" t="s">
        <v>2</v>
      </c>
      <c r="H120" s="65"/>
      <c r="I120" s="65"/>
      <c r="J120" s="27" t="s">
        <v>47</v>
      </c>
      <c r="K120" s="25"/>
      <c r="L120" s="22">
        <v>40</v>
      </c>
      <c r="M120" s="23" t="str">
        <f>VLOOKUP(N120,licencje!$L$5:$L$1000,1,FALSE)</f>
        <v>Mikołaj Przemyski</v>
      </c>
      <c r="N120" s="74" t="str">
        <f t="shared" si="4"/>
        <v>Mikołaj PRZEMYSKI</v>
      </c>
    </row>
    <row r="121" spans="1:14" ht="20.100000000000001" customHeight="1" x14ac:dyDescent="0.25">
      <c r="A121" s="18">
        <v>118</v>
      </c>
      <c r="B121" s="19" t="s">
        <v>870</v>
      </c>
      <c r="C121" s="19" t="s">
        <v>204</v>
      </c>
      <c r="D121" s="19" t="s">
        <v>866</v>
      </c>
      <c r="E121" s="24">
        <v>39299</v>
      </c>
      <c r="F121" s="65">
        <v>14</v>
      </c>
      <c r="G121" s="65" t="s">
        <v>2</v>
      </c>
      <c r="H121" s="65"/>
      <c r="I121" s="65"/>
      <c r="J121" s="27" t="s">
        <v>854</v>
      </c>
      <c r="K121" s="25" t="s">
        <v>871</v>
      </c>
      <c r="L121" s="22"/>
      <c r="M121" s="23" t="str">
        <f>VLOOKUP(N121,licencje!$L$5:$L$1000,1,FALSE)</f>
        <v>Mikołaj Przemyski</v>
      </c>
      <c r="N121" s="74" t="str">
        <f t="shared" si="4"/>
        <v>Mikołaj PRZEMYSKI</v>
      </c>
    </row>
    <row r="122" spans="1:14" ht="20.100000000000001" customHeight="1" x14ac:dyDescent="0.25">
      <c r="A122" s="18">
        <v>119</v>
      </c>
      <c r="B122" s="19" t="s">
        <v>870</v>
      </c>
      <c r="C122" s="19" t="s">
        <v>204</v>
      </c>
      <c r="D122" s="19" t="s">
        <v>866</v>
      </c>
      <c r="E122" s="24">
        <v>39299</v>
      </c>
      <c r="F122" s="65">
        <v>14</v>
      </c>
      <c r="G122" s="65" t="s">
        <v>2</v>
      </c>
      <c r="H122" s="65">
        <v>171</v>
      </c>
      <c r="I122" s="65"/>
      <c r="J122" s="27" t="s">
        <v>848</v>
      </c>
      <c r="K122" s="25"/>
      <c r="L122" s="22">
        <v>40</v>
      </c>
      <c r="M122" s="23" t="str">
        <f>VLOOKUP(N122,licencje!$L$5:$L$1000,1,FALSE)</f>
        <v>Mikołaj Przemyski</v>
      </c>
      <c r="N122" s="74" t="str">
        <f t="shared" si="4"/>
        <v>Mikołaj PRZEMYSKI</v>
      </c>
    </row>
    <row r="123" spans="1:14" ht="20.100000000000001" customHeight="1" x14ac:dyDescent="0.25">
      <c r="A123" s="18">
        <v>120</v>
      </c>
      <c r="B123" s="19" t="s">
        <v>870</v>
      </c>
      <c r="C123" s="19" t="s">
        <v>202</v>
      </c>
      <c r="D123" s="19" t="s">
        <v>867</v>
      </c>
      <c r="E123" s="24">
        <v>38337</v>
      </c>
      <c r="F123" s="65">
        <v>16</v>
      </c>
      <c r="G123" s="65" t="s">
        <v>6</v>
      </c>
      <c r="H123" s="65"/>
      <c r="I123" s="65"/>
      <c r="J123" s="27" t="s">
        <v>868</v>
      </c>
      <c r="K123" s="25"/>
      <c r="L123" s="22">
        <v>40</v>
      </c>
      <c r="M123" s="23" t="str">
        <f>VLOOKUP(N123,licencje!$L$5:$L$1000,1,FALSE)</f>
        <v>Maja Sala</v>
      </c>
      <c r="N123" s="74" t="str">
        <f t="shared" si="4"/>
        <v>Maja SALA</v>
      </c>
    </row>
    <row r="124" spans="1:14" ht="20.100000000000001" customHeight="1" x14ac:dyDescent="0.25">
      <c r="A124" s="18">
        <v>121</v>
      </c>
      <c r="B124" s="19" t="s">
        <v>870</v>
      </c>
      <c r="C124" s="19" t="s">
        <v>202</v>
      </c>
      <c r="D124" s="19" t="s">
        <v>867</v>
      </c>
      <c r="E124" s="24">
        <v>38337</v>
      </c>
      <c r="F124" s="65">
        <v>16</v>
      </c>
      <c r="G124" s="65" t="s">
        <v>2</v>
      </c>
      <c r="H124" s="65"/>
      <c r="I124" s="65"/>
      <c r="J124" s="27" t="s">
        <v>854</v>
      </c>
      <c r="K124" s="25" t="s">
        <v>871</v>
      </c>
      <c r="L124" s="22"/>
      <c r="M124" s="23" t="str">
        <f>VLOOKUP(N124,licencje!$L$5:$L$1000,1,FALSE)</f>
        <v>Maja Sala</v>
      </c>
      <c r="N124" s="74" t="str">
        <f t="shared" si="4"/>
        <v>Maja SALA</v>
      </c>
    </row>
    <row r="125" spans="1:14" ht="20.100000000000001" customHeight="1" x14ac:dyDescent="0.25">
      <c r="A125" s="18">
        <v>122</v>
      </c>
      <c r="B125" s="19" t="s">
        <v>870</v>
      </c>
      <c r="C125" s="19" t="s">
        <v>729</v>
      </c>
      <c r="D125" s="19" t="s">
        <v>869</v>
      </c>
      <c r="E125" s="24">
        <v>39286</v>
      </c>
      <c r="F125" s="65">
        <v>14</v>
      </c>
      <c r="G125" s="65" t="s">
        <v>2</v>
      </c>
      <c r="H125" s="65"/>
      <c r="I125" s="65"/>
      <c r="J125" s="27" t="s">
        <v>47</v>
      </c>
      <c r="K125" s="25"/>
      <c r="L125" s="22">
        <v>40</v>
      </c>
      <c r="M125" s="23" t="str">
        <f>VLOOKUP(N125,licencje!$L$5:$L$1000,1,FALSE)</f>
        <v>Kacper Małecki</v>
      </c>
      <c r="N125" s="74" t="str">
        <f t="shared" si="4"/>
        <v>Kacper MAŁECKI</v>
      </c>
    </row>
    <row r="126" spans="1:14" ht="20.100000000000001" customHeight="1" x14ac:dyDescent="0.25">
      <c r="A126" s="18">
        <v>123</v>
      </c>
      <c r="B126" s="19" t="s">
        <v>883</v>
      </c>
      <c r="C126" s="19" t="s">
        <v>592</v>
      </c>
      <c r="D126" s="19" t="s">
        <v>750</v>
      </c>
      <c r="E126" s="20">
        <v>29233</v>
      </c>
      <c r="F126" s="65">
        <v>41</v>
      </c>
      <c r="G126" s="65" t="s">
        <v>2</v>
      </c>
      <c r="H126" s="65"/>
      <c r="I126" s="65"/>
      <c r="J126" s="27">
        <v>4</v>
      </c>
      <c r="K126" s="25"/>
      <c r="L126" s="22">
        <v>40</v>
      </c>
      <c r="M126" s="23" t="str">
        <f>VLOOKUP(N126,licencje!$L$5:$L$1000,1,FALSE)</f>
        <v>Błażej Kopiński</v>
      </c>
      <c r="N126" s="74" t="str">
        <f t="shared" si="4"/>
        <v>Błażej Kopiński</v>
      </c>
    </row>
    <row r="127" spans="1:14" ht="20.100000000000001" customHeight="1" x14ac:dyDescent="0.25">
      <c r="A127" s="18">
        <v>124</v>
      </c>
      <c r="B127" s="19" t="s">
        <v>883</v>
      </c>
      <c r="C127" s="19" t="s">
        <v>592</v>
      </c>
      <c r="D127" s="19" t="s">
        <v>750</v>
      </c>
      <c r="E127" s="20">
        <v>29233</v>
      </c>
      <c r="F127" s="65">
        <v>41</v>
      </c>
      <c r="G127" s="65" t="s">
        <v>2</v>
      </c>
      <c r="H127" s="65">
        <v>172</v>
      </c>
      <c r="I127" s="65"/>
      <c r="J127" s="27" t="s">
        <v>873</v>
      </c>
      <c r="K127" s="25"/>
      <c r="L127" s="22">
        <v>40</v>
      </c>
      <c r="M127" s="23" t="str">
        <f>VLOOKUP(N127,licencje!$L$5:$L$1000,1,FALSE)</f>
        <v>Błażej Kopiński</v>
      </c>
      <c r="N127" s="74" t="str">
        <f t="shared" si="4"/>
        <v>Błażej Kopiński</v>
      </c>
    </row>
    <row r="128" spans="1:14" ht="20.100000000000001" customHeight="1" x14ac:dyDescent="0.25">
      <c r="A128" s="18">
        <v>125</v>
      </c>
      <c r="B128" s="19" t="s">
        <v>883</v>
      </c>
      <c r="C128" s="19" t="s">
        <v>759</v>
      </c>
      <c r="D128" s="19" t="s">
        <v>758</v>
      </c>
      <c r="E128" s="24">
        <v>23373</v>
      </c>
      <c r="F128" s="65">
        <v>57</v>
      </c>
      <c r="G128" s="65" t="s">
        <v>2</v>
      </c>
      <c r="H128" s="65"/>
      <c r="I128" s="65">
        <v>78</v>
      </c>
      <c r="J128" s="27">
        <v>81</v>
      </c>
      <c r="K128" s="25"/>
      <c r="L128" s="22">
        <v>40</v>
      </c>
      <c r="M128" s="23" t="str">
        <f>VLOOKUP(N128,licencje!$L$5:$L$1000,1,FALSE)</f>
        <v>Marian Waszak</v>
      </c>
      <c r="N128" s="74" t="str">
        <f t="shared" si="4"/>
        <v>Marian Waszak</v>
      </c>
    </row>
    <row r="129" spans="1:14" ht="20.100000000000001" customHeight="1" x14ac:dyDescent="0.25">
      <c r="A129" s="18">
        <v>126</v>
      </c>
      <c r="B129" s="19" t="s">
        <v>883</v>
      </c>
      <c r="C129" s="19" t="s">
        <v>759</v>
      </c>
      <c r="D129" s="19" t="s">
        <v>758</v>
      </c>
      <c r="E129" s="24">
        <v>23373</v>
      </c>
      <c r="F129" s="65">
        <v>57</v>
      </c>
      <c r="G129" s="65" t="s">
        <v>2</v>
      </c>
      <c r="H129" s="65"/>
      <c r="I129" s="65"/>
      <c r="J129" s="27" t="s">
        <v>39</v>
      </c>
      <c r="K129" s="25"/>
      <c r="L129" s="22">
        <v>40</v>
      </c>
      <c r="M129" s="23" t="str">
        <f>VLOOKUP(N129,licencje!$L$5:$L$1000,1,FALSE)</f>
        <v>Marian Waszak</v>
      </c>
      <c r="N129" s="74" t="str">
        <f t="shared" si="4"/>
        <v>Marian Waszak</v>
      </c>
    </row>
    <row r="130" spans="1:14" ht="20.100000000000001" customHeight="1" x14ac:dyDescent="0.25">
      <c r="A130" s="18">
        <v>127</v>
      </c>
      <c r="B130" s="19" t="s">
        <v>883</v>
      </c>
      <c r="C130" s="19" t="s">
        <v>759</v>
      </c>
      <c r="D130" s="19" t="s">
        <v>758</v>
      </c>
      <c r="E130" s="24">
        <v>23373</v>
      </c>
      <c r="F130" s="65">
        <v>57</v>
      </c>
      <c r="G130" s="65" t="s">
        <v>2</v>
      </c>
      <c r="H130" s="65">
        <v>171</v>
      </c>
      <c r="I130" s="65"/>
      <c r="J130" s="27" t="s">
        <v>873</v>
      </c>
      <c r="K130" s="25"/>
      <c r="L130" s="22">
        <v>40</v>
      </c>
      <c r="M130" s="23" t="str">
        <f>VLOOKUP(N130,licencje!$L$5:$L$1000,1,FALSE)</f>
        <v>Marian Waszak</v>
      </c>
      <c r="N130" s="74" t="str">
        <f t="shared" si="4"/>
        <v>Marian Waszak</v>
      </c>
    </row>
    <row r="131" spans="1:14" ht="20.100000000000001" customHeight="1" x14ac:dyDescent="0.25">
      <c r="A131" s="18">
        <v>128</v>
      </c>
      <c r="B131" s="19" t="s">
        <v>883</v>
      </c>
      <c r="C131" s="19" t="s">
        <v>292</v>
      </c>
      <c r="D131" s="19" t="s">
        <v>754</v>
      </c>
      <c r="E131" s="24">
        <v>38004</v>
      </c>
      <c r="F131" s="65">
        <v>17</v>
      </c>
      <c r="G131" s="65" t="s">
        <v>2</v>
      </c>
      <c r="H131" s="65"/>
      <c r="I131" s="65">
        <v>47</v>
      </c>
      <c r="J131" s="27">
        <v>93</v>
      </c>
      <c r="K131" s="25"/>
      <c r="L131" s="22">
        <v>40</v>
      </c>
      <c r="M131" s="23" t="str">
        <f>VLOOKUP(N131,licencje!$L$5:$L$1000,1,FALSE)</f>
        <v>Antoni Matuszak</v>
      </c>
      <c r="N131" s="74" t="str">
        <f t="shared" si="4"/>
        <v>Antoni Matuszak</v>
      </c>
    </row>
    <row r="132" spans="1:14" ht="20.100000000000001" customHeight="1" x14ac:dyDescent="0.25">
      <c r="A132" s="18">
        <v>129</v>
      </c>
      <c r="B132" s="19" t="s">
        <v>883</v>
      </c>
      <c r="C132" s="19" t="s">
        <v>292</v>
      </c>
      <c r="D132" s="19" t="s">
        <v>754</v>
      </c>
      <c r="E132" s="24">
        <v>38004</v>
      </c>
      <c r="F132" s="65">
        <v>17</v>
      </c>
      <c r="G132" s="65" t="s">
        <v>2</v>
      </c>
      <c r="H132" s="65">
        <v>176</v>
      </c>
      <c r="I132" s="65"/>
      <c r="J132" s="27" t="s">
        <v>874</v>
      </c>
      <c r="K132" s="25"/>
      <c r="L132" s="22">
        <v>40</v>
      </c>
      <c r="M132" s="23" t="str">
        <f>VLOOKUP(N132,licencje!$L$5:$L$1000,1,FALSE)</f>
        <v>Antoni Matuszak</v>
      </c>
      <c r="N132" s="74" t="str">
        <f t="shared" ref="N132:N195" si="5">C132&amp;" "&amp;D132</f>
        <v>Antoni Matuszak</v>
      </c>
    </row>
    <row r="133" spans="1:14" ht="20.100000000000001" customHeight="1" x14ac:dyDescent="0.25">
      <c r="A133" s="18">
        <v>130</v>
      </c>
      <c r="B133" s="19" t="s">
        <v>883</v>
      </c>
      <c r="C133" s="19" t="s">
        <v>550</v>
      </c>
      <c r="D133" s="19" t="s">
        <v>753</v>
      </c>
      <c r="E133" s="24">
        <v>39277</v>
      </c>
      <c r="F133" s="65">
        <v>14</v>
      </c>
      <c r="G133" s="65" t="s">
        <v>2</v>
      </c>
      <c r="H133" s="65"/>
      <c r="I133" s="65"/>
      <c r="J133" s="27">
        <v>3</v>
      </c>
      <c r="K133" s="25"/>
      <c r="L133" s="22">
        <v>40</v>
      </c>
      <c r="M133" s="23" t="str">
        <f>VLOOKUP(N133,licencje!$L$5:$L$1000,1,FALSE)</f>
        <v>Krzysztof Kozłowski</v>
      </c>
      <c r="N133" s="74" t="str">
        <f t="shared" si="5"/>
        <v>Krzysztof Kozłowski</v>
      </c>
    </row>
    <row r="134" spans="1:14" ht="20.100000000000001" customHeight="1" x14ac:dyDescent="0.25">
      <c r="A134" s="18">
        <v>131</v>
      </c>
      <c r="B134" s="19" t="s">
        <v>883</v>
      </c>
      <c r="C134" s="19" t="s">
        <v>550</v>
      </c>
      <c r="D134" s="19" t="s">
        <v>753</v>
      </c>
      <c r="E134" s="24">
        <v>39277</v>
      </c>
      <c r="F134" s="65">
        <v>14</v>
      </c>
      <c r="G134" s="65" t="s">
        <v>2</v>
      </c>
      <c r="H134" s="65"/>
      <c r="I134" s="65">
        <v>47</v>
      </c>
      <c r="J134" s="27" t="s">
        <v>60</v>
      </c>
      <c r="K134" s="25"/>
      <c r="L134" s="22">
        <v>40</v>
      </c>
      <c r="M134" s="23" t="str">
        <f>VLOOKUP(N134,licencje!$L$5:$L$1000,1,FALSE)</f>
        <v>Krzysztof Kozłowski</v>
      </c>
      <c r="N134" s="74" t="str">
        <f t="shared" si="5"/>
        <v>Krzysztof Kozłowski</v>
      </c>
    </row>
    <row r="135" spans="1:14" ht="20.100000000000001" customHeight="1" x14ac:dyDescent="0.25">
      <c r="A135" s="18">
        <v>132</v>
      </c>
      <c r="B135" s="19" t="s">
        <v>883</v>
      </c>
      <c r="C135" s="19" t="s">
        <v>550</v>
      </c>
      <c r="D135" s="19" t="s">
        <v>753</v>
      </c>
      <c r="E135" s="24">
        <v>39277</v>
      </c>
      <c r="F135" s="65">
        <v>14</v>
      </c>
      <c r="G135" s="65" t="s">
        <v>2</v>
      </c>
      <c r="H135" s="65"/>
      <c r="I135" s="65"/>
      <c r="J135" s="27" t="s">
        <v>47</v>
      </c>
      <c r="K135" s="25"/>
      <c r="L135" s="22">
        <v>40</v>
      </c>
      <c r="M135" s="23" t="str">
        <f>VLOOKUP(N135,licencje!$L$5:$L$1000,1,FALSE)</f>
        <v>Krzysztof Kozłowski</v>
      </c>
      <c r="N135" s="74" t="str">
        <f t="shared" si="5"/>
        <v>Krzysztof Kozłowski</v>
      </c>
    </row>
    <row r="136" spans="1:14" ht="20.100000000000001" customHeight="1" x14ac:dyDescent="0.25">
      <c r="A136" s="18">
        <v>133</v>
      </c>
      <c r="B136" s="19" t="s">
        <v>883</v>
      </c>
      <c r="C136" s="19" t="s">
        <v>550</v>
      </c>
      <c r="D136" s="19" t="s">
        <v>753</v>
      </c>
      <c r="E136" s="24">
        <v>39277</v>
      </c>
      <c r="F136" s="65">
        <v>14</v>
      </c>
      <c r="G136" s="65" t="s">
        <v>2</v>
      </c>
      <c r="H136" s="65">
        <v>167</v>
      </c>
      <c r="I136" s="65"/>
      <c r="J136" s="27" t="s">
        <v>848</v>
      </c>
      <c r="K136" s="25"/>
      <c r="L136" s="22">
        <v>40</v>
      </c>
      <c r="M136" s="23" t="str">
        <f>VLOOKUP(N136,licencje!$L$5:$L$1000,1,FALSE)</f>
        <v>Krzysztof Kozłowski</v>
      </c>
      <c r="N136" s="74" t="str">
        <f t="shared" si="5"/>
        <v>Krzysztof Kozłowski</v>
      </c>
    </row>
    <row r="137" spans="1:14" ht="20.100000000000001" customHeight="1" x14ac:dyDescent="0.25">
      <c r="A137" s="18">
        <v>134</v>
      </c>
      <c r="B137" s="19" t="s">
        <v>883</v>
      </c>
      <c r="C137" s="19" t="s">
        <v>175</v>
      </c>
      <c r="D137" s="19" t="s">
        <v>750</v>
      </c>
      <c r="E137" s="24">
        <v>39209</v>
      </c>
      <c r="F137" s="65">
        <v>14</v>
      </c>
      <c r="G137" s="65" t="s">
        <v>2</v>
      </c>
      <c r="H137" s="65"/>
      <c r="I137" s="65"/>
      <c r="J137" s="27">
        <v>3</v>
      </c>
      <c r="K137" s="25"/>
      <c r="L137" s="22">
        <v>40</v>
      </c>
      <c r="M137" s="23" t="str">
        <f>VLOOKUP(N137,licencje!$L$5:$L$1000,1,FALSE)</f>
        <v>Wiktor Kopiński</v>
      </c>
      <c r="N137" s="74" t="str">
        <f t="shared" si="5"/>
        <v>Wiktor Kopiński</v>
      </c>
    </row>
    <row r="138" spans="1:14" ht="20.100000000000001" customHeight="1" x14ac:dyDescent="0.25">
      <c r="A138" s="18">
        <v>135</v>
      </c>
      <c r="B138" s="19" t="s">
        <v>883</v>
      </c>
      <c r="C138" s="19" t="s">
        <v>175</v>
      </c>
      <c r="D138" s="19" t="s">
        <v>750</v>
      </c>
      <c r="E138" s="24">
        <v>39209</v>
      </c>
      <c r="F138" s="65">
        <v>14</v>
      </c>
      <c r="G138" s="65" t="s">
        <v>2</v>
      </c>
      <c r="H138" s="65"/>
      <c r="I138" s="65"/>
      <c r="J138" s="27" t="s">
        <v>875</v>
      </c>
      <c r="K138" s="25"/>
      <c r="L138" s="22">
        <v>40</v>
      </c>
      <c r="M138" s="23" t="str">
        <f>VLOOKUP(N138,licencje!$L$5:$L$1000,1,FALSE)</f>
        <v>Wiktor Kopiński</v>
      </c>
      <c r="N138" s="74" t="str">
        <f t="shared" si="5"/>
        <v>Wiktor Kopiński</v>
      </c>
    </row>
    <row r="139" spans="1:14" ht="20.100000000000001" customHeight="1" x14ac:dyDescent="0.25">
      <c r="A139" s="18">
        <v>136</v>
      </c>
      <c r="B139" s="19" t="s">
        <v>883</v>
      </c>
      <c r="C139" s="19" t="s">
        <v>175</v>
      </c>
      <c r="D139" s="19" t="s">
        <v>750</v>
      </c>
      <c r="E139" s="24">
        <v>39209</v>
      </c>
      <c r="F139" s="65">
        <v>14</v>
      </c>
      <c r="G139" s="65" t="s">
        <v>2</v>
      </c>
      <c r="H139" s="65"/>
      <c r="I139" s="65">
        <v>43</v>
      </c>
      <c r="J139" s="27">
        <v>47</v>
      </c>
      <c r="K139" s="25"/>
      <c r="L139" s="22">
        <v>40</v>
      </c>
      <c r="M139" s="23" t="str">
        <f>VLOOKUP(N139,licencje!$L$5:$L$1000,1,FALSE)</f>
        <v>Wiktor Kopiński</v>
      </c>
      <c r="N139" s="74" t="str">
        <f t="shared" si="5"/>
        <v>Wiktor Kopiński</v>
      </c>
    </row>
    <row r="140" spans="1:14" ht="20.100000000000001" customHeight="1" x14ac:dyDescent="0.25">
      <c r="A140" s="18">
        <v>137</v>
      </c>
      <c r="B140" s="19" t="s">
        <v>883</v>
      </c>
      <c r="C140" s="19" t="s">
        <v>175</v>
      </c>
      <c r="D140" s="19" t="s">
        <v>750</v>
      </c>
      <c r="E140" s="24">
        <v>39209</v>
      </c>
      <c r="F140" s="65">
        <v>14</v>
      </c>
      <c r="G140" s="65" t="s">
        <v>2</v>
      </c>
      <c r="H140" s="65"/>
      <c r="I140" s="65">
        <v>43</v>
      </c>
      <c r="J140" s="27">
        <v>93</v>
      </c>
      <c r="K140" s="25"/>
      <c r="L140" s="22">
        <v>40</v>
      </c>
      <c r="M140" s="23" t="str">
        <f>VLOOKUP(N140,licencje!$L$5:$L$1000,1,FALSE)</f>
        <v>Wiktor Kopiński</v>
      </c>
      <c r="N140" s="74" t="str">
        <f t="shared" si="5"/>
        <v>Wiktor Kopiński</v>
      </c>
    </row>
    <row r="141" spans="1:14" ht="20.100000000000001" customHeight="1" x14ac:dyDescent="0.25">
      <c r="A141" s="18">
        <v>138</v>
      </c>
      <c r="B141" s="19" t="s">
        <v>883</v>
      </c>
      <c r="C141" s="19" t="s">
        <v>175</v>
      </c>
      <c r="D141" s="19" t="s">
        <v>750</v>
      </c>
      <c r="E141" s="24">
        <v>39209</v>
      </c>
      <c r="F141" s="65">
        <v>14</v>
      </c>
      <c r="G141" s="65" t="s">
        <v>2</v>
      </c>
      <c r="H141" s="65">
        <v>160</v>
      </c>
      <c r="I141" s="65"/>
      <c r="J141" s="27" t="s">
        <v>849</v>
      </c>
      <c r="K141" s="25"/>
      <c r="L141" s="22">
        <v>40</v>
      </c>
      <c r="M141" s="23" t="str">
        <f>VLOOKUP(N141,licencje!$L$5:$L$1000,1,FALSE)</f>
        <v>Wiktor Kopiński</v>
      </c>
      <c r="N141" s="74" t="str">
        <f t="shared" si="5"/>
        <v>Wiktor Kopiński</v>
      </c>
    </row>
    <row r="142" spans="1:14" ht="20.100000000000001" customHeight="1" x14ac:dyDescent="0.25">
      <c r="A142" s="18">
        <v>139</v>
      </c>
      <c r="B142" s="19" t="s">
        <v>883</v>
      </c>
      <c r="C142" s="19" t="s">
        <v>156</v>
      </c>
      <c r="D142" s="19" t="s">
        <v>521</v>
      </c>
      <c r="E142" s="24">
        <v>39542</v>
      </c>
      <c r="F142" s="65">
        <v>13</v>
      </c>
      <c r="G142" s="65" t="s">
        <v>2</v>
      </c>
      <c r="H142" s="65"/>
      <c r="I142" s="65"/>
      <c r="J142" s="27" t="s">
        <v>47</v>
      </c>
      <c r="K142" s="25"/>
      <c r="L142" s="22">
        <v>40</v>
      </c>
      <c r="M142" s="23" t="str">
        <f>VLOOKUP(N142,licencje!$L$5:$L$1000,1,FALSE)</f>
        <v>Jakub Królik</v>
      </c>
      <c r="N142" s="74" t="str">
        <f t="shared" si="5"/>
        <v>Jakub Królik</v>
      </c>
    </row>
    <row r="143" spans="1:14" ht="20.100000000000001" customHeight="1" x14ac:dyDescent="0.25">
      <c r="A143" s="18">
        <v>140</v>
      </c>
      <c r="B143" s="19" t="s">
        <v>883</v>
      </c>
      <c r="C143" s="19" t="s">
        <v>156</v>
      </c>
      <c r="D143" s="19" t="s">
        <v>521</v>
      </c>
      <c r="E143" s="24">
        <v>39542</v>
      </c>
      <c r="F143" s="65">
        <v>13</v>
      </c>
      <c r="G143" s="65" t="s">
        <v>2</v>
      </c>
      <c r="H143" s="65">
        <v>182</v>
      </c>
      <c r="I143" s="65"/>
      <c r="J143" s="27" t="s">
        <v>848</v>
      </c>
      <c r="K143" s="25"/>
      <c r="L143" s="22">
        <v>40</v>
      </c>
      <c r="M143" s="23" t="str">
        <f>VLOOKUP(N143,licencje!$L$5:$L$1000,1,FALSE)</f>
        <v>Jakub Królik</v>
      </c>
      <c r="N143" s="74" t="str">
        <f t="shared" si="5"/>
        <v>Jakub Królik</v>
      </c>
    </row>
    <row r="144" spans="1:14" ht="20.100000000000001" customHeight="1" x14ac:dyDescent="0.25">
      <c r="A144" s="18">
        <v>141</v>
      </c>
      <c r="B144" s="19" t="s">
        <v>883</v>
      </c>
      <c r="C144" s="19" t="s">
        <v>257</v>
      </c>
      <c r="D144" s="19" t="s">
        <v>763</v>
      </c>
      <c r="E144" s="24">
        <v>40961</v>
      </c>
      <c r="F144" s="65">
        <v>9</v>
      </c>
      <c r="G144" s="65" t="s">
        <v>6</v>
      </c>
      <c r="H144" s="65"/>
      <c r="I144" s="65"/>
      <c r="J144" s="27">
        <v>8</v>
      </c>
      <c r="K144" s="25"/>
      <c r="L144" s="22">
        <v>40</v>
      </c>
      <c r="M144" s="23" t="str">
        <f>VLOOKUP(N144,licencje!$L$5:$L$1000,1,FALSE)</f>
        <v>Tatiana Lajblich</v>
      </c>
      <c r="N144" s="74" t="str">
        <f t="shared" si="5"/>
        <v>Tatiana Lajblich</v>
      </c>
    </row>
    <row r="145" spans="1:14" ht="20.100000000000001" customHeight="1" x14ac:dyDescent="0.25">
      <c r="A145" s="18">
        <v>142</v>
      </c>
      <c r="B145" s="19" t="s">
        <v>883</v>
      </c>
      <c r="C145" s="19" t="s">
        <v>257</v>
      </c>
      <c r="D145" s="19" t="s">
        <v>763</v>
      </c>
      <c r="E145" s="24">
        <v>40961</v>
      </c>
      <c r="F145" s="65">
        <v>9</v>
      </c>
      <c r="G145" s="65" t="s">
        <v>6</v>
      </c>
      <c r="H145" s="65"/>
      <c r="I145" s="65">
        <v>32</v>
      </c>
      <c r="J145" s="27" t="s">
        <v>876</v>
      </c>
      <c r="K145" s="25"/>
      <c r="L145" s="22">
        <v>40</v>
      </c>
      <c r="M145" s="23" t="str">
        <f>VLOOKUP(N145,licencje!$L$5:$L$1000,1,FALSE)</f>
        <v>Tatiana Lajblich</v>
      </c>
      <c r="N145" s="74" t="str">
        <f t="shared" si="5"/>
        <v>Tatiana Lajblich</v>
      </c>
    </row>
    <row r="146" spans="1:14" ht="20.100000000000001" customHeight="1" x14ac:dyDescent="0.25">
      <c r="A146" s="18">
        <v>143</v>
      </c>
      <c r="B146" s="19" t="s">
        <v>883</v>
      </c>
      <c r="C146" s="19" t="s">
        <v>257</v>
      </c>
      <c r="D146" s="19" t="s">
        <v>763</v>
      </c>
      <c r="E146" s="24">
        <v>40961</v>
      </c>
      <c r="F146" s="65">
        <v>9</v>
      </c>
      <c r="G146" s="65" t="s">
        <v>6</v>
      </c>
      <c r="H146" s="65"/>
      <c r="I146" s="65"/>
      <c r="J146" s="27" t="s">
        <v>42</v>
      </c>
      <c r="K146" s="25"/>
      <c r="L146" s="22">
        <v>40</v>
      </c>
      <c r="M146" s="23" t="str">
        <f>VLOOKUP(N146,licencje!$L$5:$L$1000,1,FALSE)</f>
        <v>Tatiana Lajblich</v>
      </c>
      <c r="N146" s="74" t="str">
        <f t="shared" si="5"/>
        <v>Tatiana Lajblich</v>
      </c>
    </row>
    <row r="147" spans="1:14" ht="20.100000000000001" customHeight="1" x14ac:dyDescent="0.25">
      <c r="A147" s="18">
        <v>144</v>
      </c>
      <c r="B147" s="19" t="s">
        <v>883</v>
      </c>
      <c r="C147" s="19" t="s">
        <v>257</v>
      </c>
      <c r="D147" s="19" t="s">
        <v>763</v>
      </c>
      <c r="E147" s="24">
        <v>40961</v>
      </c>
      <c r="F147" s="65">
        <v>9</v>
      </c>
      <c r="G147" s="65" t="s">
        <v>6</v>
      </c>
      <c r="H147" s="65">
        <v>142</v>
      </c>
      <c r="I147" s="65"/>
      <c r="J147" s="27">
        <v>128</v>
      </c>
      <c r="K147" s="25"/>
      <c r="L147" s="22">
        <v>40</v>
      </c>
      <c r="M147" s="23" t="str">
        <f>VLOOKUP(N147,licencje!$L$5:$L$1000,1,FALSE)</f>
        <v>Tatiana Lajblich</v>
      </c>
      <c r="N147" s="74" t="str">
        <f t="shared" si="5"/>
        <v>Tatiana Lajblich</v>
      </c>
    </row>
    <row r="148" spans="1:14" ht="20.100000000000001" customHeight="1" x14ac:dyDescent="0.25">
      <c r="A148" s="18">
        <v>145</v>
      </c>
      <c r="B148" s="19" t="s">
        <v>883</v>
      </c>
      <c r="C148" s="19" t="s">
        <v>412</v>
      </c>
      <c r="D148" s="19" t="s">
        <v>99</v>
      </c>
      <c r="E148" s="24">
        <v>38791</v>
      </c>
      <c r="F148" s="65">
        <v>15</v>
      </c>
      <c r="G148" s="65" t="s">
        <v>6</v>
      </c>
      <c r="H148" s="65"/>
      <c r="I148" s="65"/>
      <c r="J148" s="27" t="s">
        <v>851</v>
      </c>
      <c r="K148" s="25"/>
      <c r="L148" s="22">
        <v>40</v>
      </c>
      <c r="M148" s="23" t="str">
        <f>VLOOKUP(N148,licencje!$L$5:$L$1000,1,FALSE)</f>
        <v>Julita Woźniak</v>
      </c>
      <c r="N148" s="74" t="str">
        <f t="shared" si="5"/>
        <v>Julita Woźniak</v>
      </c>
    </row>
    <row r="149" spans="1:14" ht="20.100000000000001" customHeight="1" x14ac:dyDescent="0.25">
      <c r="A149" s="18">
        <v>146</v>
      </c>
      <c r="B149" s="19" t="s">
        <v>883</v>
      </c>
      <c r="C149" s="19" t="s">
        <v>412</v>
      </c>
      <c r="D149" s="19" t="s">
        <v>99</v>
      </c>
      <c r="E149" s="24">
        <v>38791</v>
      </c>
      <c r="F149" s="65">
        <v>15</v>
      </c>
      <c r="G149" s="65" t="s">
        <v>6</v>
      </c>
      <c r="H149" s="65"/>
      <c r="I149" s="65"/>
      <c r="J149" s="27" t="s">
        <v>877</v>
      </c>
      <c r="K149" s="25"/>
      <c r="L149" s="22">
        <v>40</v>
      </c>
      <c r="M149" s="23" t="str">
        <f>VLOOKUP(N149,licencje!$L$5:$L$1000,1,FALSE)</f>
        <v>Julita Woźniak</v>
      </c>
      <c r="N149" s="74" t="str">
        <f t="shared" si="5"/>
        <v>Julita Woźniak</v>
      </c>
    </row>
    <row r="150" spans="1:14" ht="20.100000000000001" customHeight="1" x14ac:dyDescent="0.25">
      <c r="A150" s="18">
        <v>147</v>
      </c>
      <c r="B150" s="19" t="s">
        <v>883</v>
      </c>
      <c r="C150" s="19" t="s">
        <v>412</v>
      </c>
      <c r="D150" s="19" t="s">
        <v>99</v>
      </c>
      <c r="E150" s="24">
        <v>38791</v>
      </c>
      <c r="F150" s="65">
        <v>15</v>
      </c>
      <c r="G150" s="65" t="s">
        <v>6</v>
      </c>
      <c r="H150" s="65">
        <v>164</v>
      </c>
      <c r="I150" s="65"/>
      <c r="J150" s="27" t="s">
        <v>848</v>
      </c>
      <c r="K150" s="25"/>
      <c r="L150" s="22">
        <v>40</v>
      </c>
      <c r="M150" s="23" t="str">
        <f>VLOOKUP(N150,licencje!$L$5:$L$1000,1,FALSE)</f>
        <v>Julita Woźniak</v>
      </c>
      <c r="N150" s="74" t="str">
        <f t="shared" si="5"/>
        <v>Julita Woźniak</v>
      </c>
    </row>
    <row r="151" spans="1:14" ht="20.100000000000001" customHeight="1" x14ac:dyDescent="0.25">
      <c r="A151" s="18">
        <v>148</v>
      </c>
      <c r="B151" s="19" t="s">
        <v>883</v>
      </c>
      <c r="C151" s="19" t="s">
        <v>45</v>
      </c>
      <c r="D151" s="19" t="s">
        <v>878</v>
      </c>
      <c r="E151" s="24">
        <v>35976</v>
      </c>
      <c r="F151" s="65">
        <v>23</v>
      </c>
      <c r="G151" s="65" t="s">
        <v>2</v>
      </c>
      <c r="H151" s="65">
        <v>173</v>
      </c>
      <c r="I151" s="65"/>
      <c r="J151" s="27" t="s">
        <v>879</v>
      </c>
      <c r="K151" s="25"/>
      <c r="L151" s="22">
        <v>40</v>
      </c>
      <c r="M151" s="23" t="str">
        <f>VLOOKUP(N151,licencje!$L$5:$L$1000,1,FALSE)</f>
        <v>Dominik Boła</v>
      </c>
      <c r="N151" s="74" t="str">
        <f t="shared" si="5"/>
        <v>Dominik Boła</v>
      </c>
    </row>
    <row r="152" spans="1:14" ht="20.100000000000001" customHeight="1" x14ac:dyDescent="0.25">
      <c r="A152" s="18">
        <v>149</v>
      </c>
      <c r="B152" s="19" t="s">
        <v>883</v>
      </c>
      <c r="C152" s="19" t="s">
        <v>45</v>
      </c>
      <c r="D152" s="19" t="s">
        <v>878</v>
      </c>
      <c r="E152" s="24">
        <v>35976</v>
      </c>
      <c r="F152" s="65">
        <v>23</v>
      </c>
      <c r="G152" s="65" t="s">
        <v>2</v>
      </c>
      <c r="H152" s="65"/>
      <c r="I152" s="65">
        <v>73</v>
      </c>
      <c r="J152" s="27">
        <v>79</v>
      </c>
      <c r="K152" s="25"/>
      <c r="L152" s="22">
        <v>40</v>
      </c>
      <c r="M152" s="23" t="str">
        <f>VLOOKUP(N152,licencje!$L$5:$L$1000,1,FALSE)</f>
        <v>Dominik Boła</v>
      </c>
      <c r="N152" s="74" t="str">
        <f t="shared" si="5"/>
        <v>Dominik Boła</v>
      </c>
    </row>
    <row r="153" spans="1:14" ht="20.100000000000001" customHeight="1" x14ac:dyDescent="0.25">
      <c r="A153" s="18">
        <v>150</v>
      </c>
      <c r="B153" s="19" t="s">
        <v>883</v>
      </c>
      <c r="C153" s="19" t="s">
        <v>45</v>
      </c>
      <c r="D153" s="19" t="s">
        <v>878</v>
      </c>
      <c r="E153" s="24">
        <v>35976</v>
      </c>
      <c r="F153" s="65">
        <v>23</v>
      </c>
      <c r="G153" s="65" t="s">
        <v>2</v>
      </c>
      <c r="H153" s="65"/>
      <c r="I153" s="65">
        <v>73</v>
      </c>
      <c r="J153" s="27" t="s">
        <v>800</v>
      </c>
      <c r="K153" s="25"/>
      <c r="L153" s="22">
        <v>40</v>
      </c>
      <c r="M153" s="23" t="str">
        <f>VLOOKUP(N153,licencje!$L$5:$L$1000,1,FALSE)</f>
        <v>Dominik Boła</v>
      </c>
      <c r="N153" s="74" t="str">
        <f t="shared" si="5"/>
        <v>Dominik Boła</v>
      </c>
    </row>
    <row r="154" spans="1:14" ht="20.100000000000001" customHeight="1" x14ac:dyDescent="0.25">
      <c r="A154" s="18">
        <v>151</v>
      </c>
      <c r="B154" s="19" t="s">
        <v>883</v>
      </c>
      <c r="C154" s="19" t="s">
        <v>45</v>
      </c>
      <c r="D154" s="19" t="s">
        <v>878</v>
      </c>
      <c r="E154" s="24">
        <v>35976</v>
      </c>
      <c r="F154" s="65">
        <v>23</v>
      </c>
      <c r="G154" s="65" t="s">
        <v>2</v>
      </c>
      <c r="H154" s="65"/>
      <c r="I154" s="65">
        <v>73</v>
      </c>
      <c r="J154" s="27" t="s">
        <v>880</v>
      </c>
      <c r="K154" s="25"/>
      <c r="L154" s="22">
        <v>40</v>
      </c>
      <c r="M154" s="23" t="str">
        <f>VLOOKUP(N154,licencje!$L$5:$L$1000,1,FALSE)</f>
        <v>Dominik Boła</v>
      </c>
      <c r="N154" s="74" t="str">
        <f t="shared" si="5"/>
        <v>Dominik Boła</v>
      </c>
    </row>
    <row r="155" spans="1:14" ht="20.100000000000001" customHeight="1" x14ac:dyDescent="0.25">
      <c r="A155" s="18">
        <v>152</v>
      </c>
      <c r="B155" s="19" t="s">
        <v>883</v>
      </c>
      <c r="C155" s="19" t="s">
        <v>729</v>
      </c>
      <c r="D155" s="19" t="s">
        <v>422</v>
      </c>
      <c r="E155" s="24">
        <v>37790</v>
      </c>
      <c r="F155" s="65">
        <v>18</v>
      </c>
      <c r="G155" s="65" t="s">
        <v>2</v>
      </c>
      <c r="H155" s="65">
        <v>180</v>
      </c>
      <c r="I155" s="65"/>
      <c r="J155" s="27" t="s">
        <v>874</v>
      </c>
      <c r="K155" s="25"/>
      <c r="L155" s="22">
        <v>40</v>
      </c>
      <c r="M155" s="23" t="str">
        <f>VLOOKUP(N155,licencje!$L$5:$L$1000,1,FALSE)</f>
        <v>Kacper Kacprzak</v>
      </c>
      <c r="N155" s="74" t="str">
        <f t="shared" si="5"/>
        <v>Kacper Kacprzak</v>
      </c>
    </row>
    <row r="156" spans="1:14" ht="20.100000000000001" customHeight="1" x14ac:dyDescent="0.25">
      <c r="A156" s="18">
        <v>153</v>
      </c>
      <c r="B156" s="19" t="s">
        <v>883</v>
      </c>
      <c r="C156" s="19" t="s">
        <v>729</v>
      </c>
      <c r="D156" s="19" t="s">
        <v>422</v>
      </c>
      <c r="E156" s="24">
        <v>37790</v>
      </c>
      <c r="F156" s="65">
        <v>18</v>
      </c>
      <c r="G156" s="65" t="s">
        <v>2</v>
      </c>
      <c r="H156" s="65"/>
      <c r="I156" s="65"/>
      <c r="J156" s="27" t="s">
        <v>881</v>
      </c>
      <c r="K156" s="25"/>
      <c r="L156" s="22">
        <v>40</v>
      </c>
      <c r="M156" s="23" t="str">
        <f>VLOOKUP(N156,licencje!$L$5:$L$1000,1,FALSE)</f>
        <v>Kacper Kacprzak</v>
      </c>
      <c r="N156" s="74" t="str">
        <f t="shared" si="5"/>
        <v>Kacper Kacprzak</v>
      </c>
    </row>
    <row r="157" spans="1:14" ht="20.100000000000001" customHeight="1" x14ac:dyDescent="0.25">
      <c r="A157" s="18">
        <v>154</v>
      </c>
      <c r="B157" s="19" t="s">
        <v>883</v>
      </c>
      <c r="C157" s="19" t="s">
        <v>412</v>
      </c>
      <c r="D157" s="19" t="s">
        <v>99</v>
      </c>
      <c r="E157" s="24">
        <v>38791</v>
      </c>
      <c r="F157" s="65">
        <v>15</v>
      </c>
      <c r="G157" s="65" t="s">
        <v>6</v>
      </c>
      <c r="H157" s="65"/>
      <c r="I157" s="65"/>
      <c r="J157" s="27" t="s">
        <v>882</v>
      </c>
      <c r="K157" s="25" t="s">
        <v>884</v>
      </c>
      <c r="L157" s="22">
        <v>20</v>
      </c>
      <c r="M157" s="23" t="str">
        <f>VLOOKUP(N157,licencje!$L$5:$L$1000,1,FALSE)</f>
        <v>Julita Woźniak</v>
      </c>
      <c r="N157" s="74" t="str">
        <f t="shared" si="5"/>
        <v>Julita Woźniak</v>
      </c>
    </row>
    <row r="158" spans="1:14" ht="20.100000000000001" customHeight="1" x14ac:dyDescent="0.25">
      <c r="A158" s="18">
        <v>155</v>
      </c>
      <c r="B158" s="19" t="s">
        <v>883</v>
      </c>
      <c r="C158" s="19" t="s">
        <v>550</v>
      </c>
      <c r="D158" s="19" t="s">
        <v>753</v>
      </c>
      <c r="E158" s="24">
        <v>39277</v>
      </c>
      <c r="F158" s="65">
        <v>14</v>
      </c>
      <c r="G158" s="65" t="s">
        <v>2</v>
      </c>
      <c r="H158" s="65"/>
      <c r="I158" s="65"/>
      <c r="J158" s="27" t="s">
        <v>882</v>
      </c>
      <c r="K158" s="25" t="s">
        <v>884</v>
      </c>
      <c r="L158" s="22">
        <v>20</v>
      </c>
      <c r="M158" s="23" t="str">
        <f>VLOOKUP(N158,licencje!$L$5:$L$1000,1,FALSE)</f>
        <v>Krzysztof Kozłowski</v>
      </c>
      <c r="N158" s="74" t="str">
        <f t="shared" si="5"/>
        <v>Krzysztof Kozłowski</v>
      </c>
    </row>
    <row r="159" spans="1:14" ht="20.100000000000001" customHeight="1" x14ac:dyDescent="0.25">
      <c r="A159" s="18">
        <v>156</v>
      </c>
      <c r="B159" s="19" t="s">
        <v>883</v>
      </c>
      <c r="C159" s="19" t="s">
        <v>175</v>
      </c>
      <c r="D159" s="19" t="s">
        <v>750</v>
      </c>
      <c r="E159" s="24">
        <v>39209</v>
      </c>
      <c r="F159" s="65">
        <v>14</v>
      </c>
      <c r="G159" s="65" t="s">
        <v>2</v>
      </c>
      <c r="H159" s="65"/>
      <c r="I159" s="65"/>
      <c r="J159" s="27" t="s">
        <v>882</v>
      </c>
      <c r="K159" s="25" t="s">
        <v>884</v>
      </c>
      <c r="L159" s="22">
        <v>20</v>
      </c>
      <c r="M159" s="23" t="str">
        <f>VLOOKUP(N159,licencje!$L$5:$L$1000,1,FALSE)</f>
        <v>Wiktor Kopiński</v>
      </c>
      <c r="N159" s="74" t="str">
        <f t="shared" si="5"/>
        <v>Wiktor Kopiński</v>
      </c>
    </row>
    <row r="160" spans="1:14" ht="20.100000000000001" customHeight="1" x14ac:dyDescent="0.25">
      <c r="A160" s="18">
        <v>157</v>
      </c>
      <c r="B160" s="19" t="s">
        <v>883</v>
      </c>
      <c r="C160" s="19" t="s">
        <v>412</v>
      </c>
      <c r="D160" s="19" t="s">
        <v>99</v>
      </c>
      <c r="E160" s="24">
        <v>38791</v>
      </c>
      <c r="F160" s="65">
        <v>15</v>
      </c>
      <c r="G160" s="65" t="s">
        <v>6</v>
      </c>
      <c r="H160" s="65"/>
      <c r="I160" s="65"/>
      <c r="J160" s="27" t="s">
        <v>854</v>
      </c>
      <c r="K160" s="25" t="s">
        <v>885</v>
      </c>
      <c r="L160" s="22">
        <v>20</v>
      </c>
      <c r="M160" s="23" t="str">
        <f>VLOOKUP(N160,licencje!$L$5:$L$1000,1,FALSE)</f>
        <v>Julita Woźniak</v>
      </c>
      <c r="N160" s="74" t="str">
        <f t="shared" si="5"/>
        <v>Julita Woźniak</v>
      </c>
    </row>
    <row r="161" spans="1:14" ht="20.100000000000001" customHeight="1" x14ac:dyDescent="0.25">
      <c r="A161" s="18">
        <v>158</v>
      </c>
      <c r="B161" s="19" t="s">
        <v>883</v>
      </c>
      <c r="C161" s="19" t="s">
        <v>550</v>
      </c>
      <c r="D161" s="19" t="s">
        <v>753</v>
      </c>
      <c r="E161" s="24">
        <v>39277</v>
      </c>
      <c r="F161" s="65">
        <v>14</v>
      </c>
      <c r="G161" s="65" t="s">
        <v>2</v>
      </c>
      <c r="H161" s="65"/>
      <c r="I161" s="65"/>
      <c r="J161" s="27" t="s">
        <v>854</v>
      </c>
      <c r="K161" s="25" t="s">
        <v>885</v>
      </c>
      <c r="L161" s="22">
        <v>20</v>
      </c>
      <c r="M161" s="23" t="str">
        <f>VLOOKUP(N161,licencje!$L$5:$L$1000,1,FALSE)</f>
        <v>Krzysztof Kozłowski</v>
      </c>
      <c r="N161" s="74" t="str">
        <f t="shared" si="5"/>
        <v>Krzysztof Kozłowski</v>
      </c>
    </row>
    <row r="162" spans="1:14" ht="20.100000000000001" customHeight="1" x14ac:dyDescent="0.25">
      <c r="A162" s="18">
        <v>159</v>
      </c>
      <c r="B162" s="19" t="s">
        <v>883</v>
      </c>
      <c r="C162" s="19" t="s">
        <v>175</v>
      </c>
      <c r="D162" s="19" t="s">
        <v>750</v>
      </c>
      <c r="E162" s="24">
        <v>39209</v>
      </c>
      <c r="F162" s="65">
        <v>14</v>
      </c>
      <c r="G162" s="65" t="s">
        <v>2</v>
      </c>
      <c r="H162" s="65"/>
      <c r="I162" s="65"/>
      <c r="J162" s="27" t="s">
        <v>854</v>
      </c>
      <c r="K162" s="25" t="s">
        <v>885</v>
      </c>
      <c r="L162" s="22">
        <v>20</v>
      </c>
      <c r="M162" s="23" t="str">
        <f>VLOOKUP(N162,licencje!$L$5:$L$1000,1,FALSE)</f>
        <v>Wiktor Kopiński</v>
      </c>
      <c r="N162" s="74" t="str">
        <f t="shared" si="5"/>
        <v>Wiktor Kopiński</v>
      </c>
    </row>
    <row r="163" spans="1:14" ht="20.100000000000001" customHeight="1" x14ac:dyDescent="0.25">
      <c r="A163" s="18">
        <v>160</v>
      </c>
      <c r="B163" s="19" t="s">
        <v>905</v>
      </c>
      <c r="C163" s="19" t="s">
        <v>886</v>
      </c>
      <c r="D163" s="19" t="s">
        <v>887</v>
      </c>
      <c r="E163" s="20">
        <v>39805</v>
      </c>
      <c r="F163" s="65">
        <v>12</v>
      </c>
      <c r="G163" s="65" t="s">
        <v>6</v>
      </c>
      <c r="H163" s="65">
        <v>155</v>
      </c>
      <c r="I163" s="65">
        <v>50</v>
      </c>
      <c r="J163" s="27" t="s">
        <v>843</v>
      </c>
      <c r="K163" s="21"/>
      <c r="L163" s="22">
        <v>40</v>
      </c>
      <c r="M163" s="23" t="str">
        <f>VLOOKUP(N163,licencje!$L$5:$L$1000,1,FALSE)</f>
        <v>Klaudia Becker</v>
      </c>
      <c r="N163" s="74" t="str">
        <f t="shared" si="5"/>
        <v>KLAUDIA BECKER</v>
      </c>
    </row>
    <row r="164" spans="1:14" ht="20.100000000000001" customHeight="1" x14ac:dyDescent="0.25">
      <c r="A164" s="18">
        <v>161</v>
      </c>
      <c r="B164" s="19" t="s">
        <v>905</v>
      </c>
      <c r="C164" s="19" t="s">
        <v>69</v>
      </c>
      <c r="D164" s="19" t="s">
        <v>887</v>
      </c>
      <c r="E164" s="24">
        <v>39113</v>
      </c>
      <c r="F164" s="65">
        <v>14</v>
      </c>
      <c r="G164" s="65" t="s">
        <v>2</v>
      </c>
      <c r="H164" s="65">
        <v>165</v>
      </c>
      <c r="I164" s="65">
        <v>70</v>
      </c>
      <c r="J164" s="27">
        <v>3</v>
      </c>
      <c r="K164" s="21"/>
      <c r="L164" s="22">
        <v>40</v>
      </c>
      <c r="M164" s="23" t="str">
        <f>VLOOKUP(N164,licencje!$L$5:$L$1000,1,FALSE)</f>
        <v>Igor Becker</v>
      </c>
      <c r="N164" s="74" t="str">
        <f t="shared" si="5"/>
        <v>IGOR BECKER</v>
      </c>
    </row>
    <row r="165" spans="1:14" ht="20.100000000000001" customHeight="1" x14ac:dyDescent="0.25">
      <c r="A165" s="18">
        <v>162</v>
      </c>
      <c r="B165" s="19" t="s">
        <v>905</v>
      </c>
      <c r="C165" s="19" t="s">
        <v>890</v>
      </c>
      <c r="D165" s="19" t="s">
        <v>891</v>
      </c>
      <c r="E165" s="24">
        <v>39306</v>
      </c>
      <c r="F165" s="65">
        <v>14</v>
      </c>
      <c r="G165" s="65" t="s">
        <v>2</v>
      </c>
      <c r="H165" s="65">
        <v>187</v>
      </c>
      <c r="I165" s="65">
        <v>82</v>
      </c>
      <c r="J165" s="27">
        <v>3</v>
      </c>
      <c r="K165" s="21"/>
      <c r="L165" s="22">
        <v>40</v>
      </c>
      <c r="M165" s="23" t="str">
        <f>VLOOKUP(N165,licencje!$L$5:$L$1000,1,FALSE)</f>
        <v>Kamil Krzywdziński</v>
      </c>
      <c r="N165" s="74" t="str">
        <f t="shared" si="5"/>
        <v>KAMIL KRZYWDZIŃSKI</v>
      </c>
    </row>
    <row r="166" spans="1:14" ht="20.100000000000001" customHeight="1" x14ac:dyDescent="0.25">
      <c r="A166" s="18">
        <v>163</v>
      </c>
      <c r="B166" s="19" t="s">
        <v>905</v>
      </c>
      <c r="C166" s="19" t="s">
        <v>892</v>
      </c>
      <c r="D166" s="19" t="s">
        <v>893</v>
      </c>
      <c r="E166" s="24">
        <v>40547</v>
      </c>
      <c r="F166" s="65">
        <v>10</v>
      </c>
      <c r="G166" s="65" t="s">
        <v>2</v>
      </c>
      <c r="H166" s="65">
        <v>135</v>
      </c>
      <c r="I166" s="65">
        <v>36</v>
      </c>
      <c r="J166" s="27">
        <v>2</v>
      </c>
      <c r="K166" s="21"/>
      <c r="L166" s="22">
        <v>40</v>
      </c>
      <c r="M166" s="23" t="e">
        <f>VLOOKUP(N166,licencje!$L$5:$L$1000,1,FALSE)</f>
        <v>#N/A</v>
      </c>
      <c r="N166" s="74" t="str">
        <f t="shared" si="5"/>
        <v>STANISŁAW KUSOWSKI</v>
      </c>
    </row>
    <row r="167" spans="1:14" ht="20.100000000000001" customHeight="1" x14ac:dyDescent="0.25">
      <c r="A167" s="18">
        <v>164</v>
      </c>
      <c r="B167" s="19" t="s">
        <v>905</v>
      </c>
      <c r="C167" s="19" t="s">
        <v>894</v>
      </c>
      <c r="D167" s="19" t="s">
        <v>895</v>
      </c>
      <c r="E167" s="24">
        <v>40175</v>
      </c>
      <c r="F167" s="65">
        <v>12</v>
      </c>
      <c r="G167" s="65" t="s">
        <v>6</v>
      </c>
      <c r="H167" s="65">
        <v>150</v>
      </c>
      <c r="I167" s="65">
        <v>48</v>
      </c>
      <c r="J167" s="27" t="s">
        <v>843</v>
      </c>
      <c r="K167" s="21"/>
      <c r="L167" s="22">
        <v>40</v>
      </c>
      <c r="M167" s="23" t="str">
        <f>VLOOKUP(N167,licencje!$L$5:$L$1000,1,FALSE)</f>
        <v>Nicola Mrozek</v>
      </c>
      <c r="N167" s="74" t="str">
        <f t="shared" si="5"/>
        <v>NICOLA MROZEK</v>
      </c>
    </row>
    <row r="168" spans="1:14" ht="20.100000000000001" customHeight="1" x14ac:dyDescent="0.25">
      <c r="A168" s="18">
        <v>165</v>
      </c>
      <c r="B168" s="19" t="s">
        <v>905</v>
      </c>
      <c r="C168" s="19" t="s">
        <v>908</v>
      </c>
      <c r="D168" s="19" t="s">
        <v>897</v>
      </c>
      <c r="E168" s="24">
        <v>39350</v>
      </c>
      <c r="F168" s="65">
        <v>13</v>
      </c>
      <c r="G168" s="65" t="s">
        <v>6</v>
      </c>
      <c r="H168" s="65">
        <v>160</v>
      </c>
      <c r="I168" s="65">
        <v>65</v>
      </c>
      <c r="J168" s="27" t="s">
        <v>851</v>
      </c>
      <c r="K168" s="21"/>
      <c r="L168" s="22">
        <v>40</v>
      </c>
      <c r="M168" s="23" t="str">
        <f>VLOOKUP(N168,licencje!$L$5:$L$1000,1,FALSE)</f>
        <v>Zuzanna Goliszek</v>
      </c>
      <c r="N168" s="74" t="str">
        <f t="shared" si="5"/>
        <v>ZUZANNA GOLISZEK</v>
      </c>
    </row>
    <row r="169" spans="1:14" ht="20.100000000000001" customHeight="1" x14ac:dyDescent="0.25">
      <c r="A169" s="18">
        <v>166</v>
      </c>
      <c r="B169" s="19" t="s">
        <v>905</v>
      </c>
      <c r="C169" s="19" t="s">
        <v>892</v>
      </c>
      <c r="D169" s="19" t="s">
        <v>898</v>
      </c>
      <c r="E169" s="24">
        <v>39941</v>
      </c>
      <c r="F169" s="65">
        <v>12</v>
      </c>
      <c r="G169" s="65" t="s">
        <v>2</v>
      </c>
      <c r="H169" s="65">
        <v>152</v>
      </c>
      <c r="I169" s="65">
        <v>45</v>
      </c>
      <c r="J169" s="27">
        <v>2</v>
      </c>
      <c r="K169" s="21"/>
      <c r="L169" s="22">
        <v>40</v>
      </c>
      <c r="M169" s="23" t="str">
        <f>VLOOKUP(N169,licencje!$L$5:$L$1000,1,FALSE)</f>
        <v>Stanisław Konkol</v>
      </c>
      <c r="N169" s="74" t="str">
        <f t="shared" si="5"/>
        <v>STANISŁAW KONKOL</v>
      </c>
    </row>
    <row r="170" spans="1:14" ht="20.100000000000001" customHeight="1" x14ac:dyDescent="0.25">
      <c r="A170" s="18">
        <v>167</v>
      </c>
      <c r="B170" s="19" t="s">
        <v>905</v>
      </c>
      <c r="C170" s="19" t="s">
        <v>899</v>
      </c>
      <c r="D170" s="19" t="s">
        <v>900</v>
      </c>
      <c r="E170" s="24">
        <v>39135</v>
      </c>
      <c r="F170" s="65">
        <v>14</v>
      </c>
      <c r="G170" s="65" t="s">
        <v>2</v>
      </c>
      <c r="H170" s="65">
        <v>180</v>
      </c>
      <c r="I170" s="65">
        <v>70</v>
      </c>
      <c r="J170" s="27">
        <v>3</v>
      </c>
      <c r="K170" s="21"/>
      <c r="L170" s="22">
        <v>40</v>
      </c>
      <c r="M170" s="23" t="str">
        <f>VLOOKUP(N170,licencje!$L$5:$L$1000,1,FALSE)</f>
        <v>Kacper Wilczewski</v>
      </c>
      <c r="N170" s="74" t="str">
        <f t="shared" si="5"/>
        <v>KACPER WILCZEWSKI</v>
      </c>
    </row>
    <row r="171" spans="1:14" ht="20.100000000000001" customHeight="1" x14ac:dyDescent="0.25">
      <c r="A171" s="18">
        <v>168</v>
      </c>
      <c r="B171" s="19" t="s">
        <v>905</v>
      </c>
      <c r="C171" s="19" t="s">
        <v>901</v>
      </c>
      <c r="D171" s="19" t="s">
        <v>902</v>
      </c>
      <c r="E171" s="24">
        <v>27247</v>
      </c>
      <c r="F171" s="65">
        <v>47</v>
      </c>
      <c r="G171" s="65" t="s">
        <v>2</v>
      </c>
      <c r="H171" s="65">
        <v>168</v>
      </c>
      <c r="I171" s="65">
        <v>100</v>
      </c>
      <c r="J171" s="27" t="s">
        <v>903</v>
      </c>
      <c r="K171" s="21"/>
      <c r="L171" s="22">
        <v>40</v>
      </c>
      <c r="M171" s="23" t="str">
        <f>VLOOKUP(N171,licencje!$L$5:$L$1000,1,FALSE)</f>
        <v>Marcin Zawada</v>
      </c>
      <c r="N171" s="74" t="str">
        <f t="shared" si="5"/>
        <v>MARCIN ZAWADA</v>
      </c>
    </row>
    <row r="172" spans="1:14" ht="20.100000000000001" customHeight="1" x14ac:dyDescent="0.25">
      <c r="A172" s="18">
        <v>169</v>
      </c>
      <c r="B172" s="19" t="s">
        <v>905</v>
      </c>
      <c r="C172" s="19" t="s">
        <v>886</v>
      </c>
      <c r="D172" s="19" t="s">
        <v>887</v>
      </c>
      <c r="E172" s="20">
        <v>39805</v>
      </c>
      <c r="F172" s="65">
        <v>12</v>
      </c>
      <c r="G172" s="65" t="s">
        <v>6</v>
      </c>
      <c r="H172" s="65">
        <v>155</v>
      </c>
      <c r="I172" s="65">
        <v>50</v>
      </c>
      <c r="J172" s="27" t="s">
        <v>842</v>
      </c>
      <c r="K172" s="21"/>
      <c r="L172" s="22">
        <v>40</v>
      </c>
      <c r="M172" s="23" t="str">
        <f>VLOOKUP(N172,licencje!$L$5:$L$1000,1,FALSE)</f>
        <v>Klaudia Becker</v>
      </c>
      <c r="N172" s="74" t="str">
        <f t="shared" si="5"/>
        <v>KLAUDIA BECKER</v>
      </c>
    </row>
    <row r="173" spans="1:14" ht="20.100000000000001" customHeight="1" x14ac:dyDescent="0.25">
      <c r="A173" s="18">
        <v>170</v>
      </c>
      <c r="B173" s="19" t="s">
        <v>905</v>
      </c>
      <c r="C173" s="19" t="s">
        <v>69</v>
      </c>
      <c r="D173" s="19" t="s">
        <v>887</v>
      </c>
      <c r="E173" s="24">
        <v>39113</v>
      </c>
      <c r="F173" s="65">
        <v>14</v>
      </c>
      <c r="G173" s="65" t="s">
        <v>2</v>
      </c>
      <c r="H173" s="65">
        <v>165</v>
      </c>
      <c r="I173" s="65">
        <v>70</v>
      </c>
      <c r="J173" s="27" t="s">
        <v>875</v>
      </c>
      <c r="K173" s="21"/>
      <c r="L173" s="22">
        <v>40</v>
      </c>
      <c r="M173" s="23" t="str">
        <f>VLOOKUP(N173,licencje!$L$5:$L$1000,1,FALSE)</f>
        <v>Igor Becker</v>
      </c>
      <c r="N173" s="74" t="str">
        <f t="shared" si="5"/>
        <v>IGOR BECKER</v>
      </c>
    </row>
    <row r="174" spans="1:14" ht="20.100000000000001" customHeight="1" x14ac:dyDescent="0.25">
      <c r="A174" s="18">
        <v>171</v>
      </c>
      <c r="B174" s="19" t="s">
        <v>905</v>
      </c>
      <c r="C174" s="19" t="s">
        <v>890</v>
      </c>
      <c r="D174" s="19" t="s">
        <v>891</v>
      </c>
      <c r="E174" s="24">
        <v>39306</v>
      </c>
      <c r="F174" s="65">
        <v>14</v>
      </c>
      <c r="G174" s="65" t="s">
        <v>2</v>
      </c>
      <c r="H174" s="65">
        <v>187</v>
      </c>
      <c r="I174" s="65">
        <v>82</v>
      </c>
      <c r="J174" s="27" t="s">
        <v>875</v>
      </c>
      <c r="K174" s="21"/>
      <c r="L174" s="22">
        <v>40</v>
      </c>
      <c r="M174" s="23" t="str">
        <f>VLOOKUP(N174,licencje!$L$5:$L$1000,1,FALSE)</f>
        <v>Kamil Krzywdziński</v>
      </c>
      <c r="N174" s="74" t="str">
        <f t="shared" si="5"/>
        <v>KAMIL KRZYWDZIŃSKI</v>
      </c>
    </row>
    <row r="175" spans="1:14" ht="20.100000000000001" customHeight="1" x14ac:dyDescent="0.25">
      <c r="A175" s="18">
        <v>172</v>
      </c>
      <c r="B175" s="19" t="s">
        <v>905</v>
      </c>
      <c r="C175" s="19" t="s">
        <v>892</v>
      </c>
      <c r="D175" s="19" t="s">
        <v>893</v>
      </c>
      <c r="E175" s="24">
        <v>40547</v>
      </c>
      <c r="F175" s="65">
        <v>10</v>
      </c>
      <c r="G175" s="65" t="s">
        <v>2</v>
      </c>
      <c r="H175" s="65">
        <v>135</v>
      </c>
      <c r="I175" s="65">
        <v>36</v>
      </c>
      <c r="J175" s="27" t="s">
        <v>904</v>
      </c>
      <c r="K175" s="21"/>
      <c r="L175" s="22">
        <v>40</v>
      </c>
      <c r="M175" s="23" t="e">
        <f>VLOOKUP(N175,licencje!$L$5:$L$1000,1,FALSE)</f>
        <v>#N/A</v>
      </c>
      <c r="N175" s="74" t="str">
        <f t="shared" si="5"/>
        <v>STANISŁAW KUSOWSKI</v>
      </c>
    </row>
    <row r="176" spans="1:14" ht="20.100000000000001" customHeight="1" x14ac:dyDescent="0.25">
      <c r="A176" s="18">
        <v>173</v>
      </c>
      <c r="B176" s="19" t="s">
        <v>905</v>
      </c>
      <c r="C176" s="19" t="s">
        <v>894</v>
      </c>
      <c r="D176" s="19" t="s">
        <v>895</v>
      </c>
      <c r="E176" s="24">
        <v>40175</v>
      </c>
      <c r="F176" s="65">
        <v>12</v>
      </c>
      <c r="G176" s="65" t="s">
        <v>6</v>
      </c>
      <c r="H176" s="65">
        <v>150</v>
      </c>
      <c r="I176" s="65">
        <v>48</v>
      </c>
      <c r="J176" s="27" t="s">
        <v>842</v>
      </c>
      <c r="K176" s="21"/>
      <c r="L176" s="22">
        <v>40</v>
      </c>
      <c r="M176" s="23" t="str">
        <f>VLOOKUP(N176,licencje!$L$5:$L$1000,1,FALSE)</f>
        <v>Nicola Mrozek</v>
      </c>
      <c r="N176" s="74" t="str">
        <f t="shared" si="5"/>
        <v>NICOLA MROZEK</v>
      </c>
    </row>
    <row r="177" spans="1:14" ht="20.100000000000001" customHeight="1" x14ac:dyDescent="0.25">
      <c r="A177" s="18">
        <v>174</v>
      </c>
      <c r="B177" s="19" t="s">
        <v>905</v>
      </c>
      <c r="C177" s="19" t="s">
        <v>908</v>
      </c>
      <c r="D177" s="19" t="s">
        <v>897</v>
      </c>
      <c r="E177" s="24">
        <v>39350</v>
      </c>
      <c r="F177" s="65">
        <v>13</v>
      </c>
      <c r="G177" s="65" t="s">
        <v>6</v>
      </c>
      <c r="H177" s="65">
        <v>160</v>
      </c>
      <c r="I177" s="65">
        <v>65</v>
      </c>
      <c r="J177" s="27" t="s">
        <v>850</v>
      </c>
      <c r="K177" s="21"/>
      <c r="L177" s="22">
        <v>40</v>
      </c>
      <c r="M177" s="23" t="str">
        <f>VLOOKUP(N177,licencje!$L$5:$L$1000,1,FALSE)</f>
        <v>Zuzanna Goliszek</v>
      </c>
      <c r="N177" s="74" t="str">
        <f t="shared" si="5"/>
        <v>ZUZANNA GOLISZEK</v>
      </c>
    </row>
    <row r="178" spans="1:14" ht="20.100000000000001" customHeight="1" x14ac:dyDescent="0.25">
      <c r="A178" s="18">
        <v>175</v>
      </c>
      <c r="B178" s="19" t="s">
        <v>905</v>
      </c>
      <c r="C178" s="19" t="s">
        <v>892</v>
      </c>
      <c r="D178" s="19" t="s">
        <v>898</v>
      </c>
      <c r="E178" s="24">
        <v>39941</v>
      </c>
      <c r="F178" s="65">
        <v>12</v>
      </c>
      <c r="G178" s="65" t="s">
        <v>2</v>
      </c>
      <c r="H178" s="65">
        <v>152</v>
      </c>
      <c r="I178" s="65">
        <v>45</v>
      </c>
      <c r="J178" s="27" t="s">
        <v>904</v>
      </c>
      <c r="K178" s="21"/>
      <c r="L178" s="22">
        <v>40</v>
      </c>
      <c r="M178" s="23" t="str">
        <f>VLOOKUP(N178,licencje!$L$5:$L$1000,1,FALSE)</f>
        <v>Stanisław Konkol</v>
      </c>
      <c r="N178" s="74" t="str">
        <f t="shared" si="5"/>
        <v>STANISŁAW KONKOL</v>
      </c>
    </row>
    <row r="179" spans="1:14" ht="20.100000000000001" customHeight="1" x14ac:dyDescent="0.25">
      <c r="A179" s="18">
        <v>176</v>
      </c>
      <c r="B179" s="19" t="s">
        <v>905</v>
      </c>
      <c r="C179" s="19" t="s">
        <v>899</v>
      </c>
      <c r="D179" s="19" t="s">
        <v>900</v>
      </c>
      <c r="E179" s="24">
        <v>39135</v>
      </c>
      <c r="F179" s="65">
        <v>14</v>
      </c>
      <c r="G179" s="65" t="s">
        <v>2</v>
      </c>
      <c r="H179" s="65">
        <v>180</v>
      </c>
      <c r="I179" s="65">
        <v>70</v>
      </c>
      <c r="J179" s="27" t="s">
        <v>875</v>
      </c>
      <c r="K179" s="21"/>
      <c r="L179" s="22">
        <v>40</v>
      </c>
      <c r="M179" s="23" t="str">
        <f>VLOOKUP(N179,licencje!$L$5:$L$1000,1,FALSE)</f>
        <v>Kacper Wilczewski</v>
      </c>
      <c r="N179" s="74" t="str">
        <f t="shared" si="5"/>
        <v>KACPER WILCZEWSKI</v>
      </c>
    </row>
    <row r="180" spans="1:14" ht="20.100000000000001" customHeight="1" x14ac:dyDescent="0.25">
      <c r="A180" s="18">
        <v>177</v>
      </c>
      <c r="B180" s="19" t="s">
        <v>905</v>
      </c>
      <c r="C180" s="19" t="s">
        <v>886</v>
      </c>
      <c r="D180" s="19" t="s">
        <v>887</v>
      </c>
      <c r="E180" s="20">
        <v>39805</v>
      </c>
      <c r="F180" s="65">
        <v>12</v>
      </c>
      <c r="G180" s="65" t="s">
        <v>6</v>
      </c>
      <c r="H180" s="65">
        <v>155</v>
      </c>
      <c r="I180" s="65">
        <v>50</v>
      </c>
      <c r="J180" s="27" t="s">
        <v>882</v>
      </c>
      <c r="K180" s="33" t="s">
        <v>906</v>
      </c>
      <c r="L180" s="22">
        <v>60</v>
      </c>
      <c r="M180" s="23" t="str">
        <f>VLOOKUP(N180,licencje!$L$5:$L$1000,1,FALSE)</f>
        <v>Klaudia Becker</v>
      </c>
      <c r="N180" s="74" t="str">
        <f t="shared" si="5"/>
        <v>KLAUDIA BECKER</v>
      </c>
    </row>
    <row r="181" spans="1:14" ht="20.100000000000001" customHeight="1" x14ac:dyDescent="0.25">
      <c r="A181" s="18">
        <v>178</v>
      </c>
      <c r="B181" s="19" t="s">
        <v>905</v>
      </c>
      <c r="C181" s="19" t="s">
        <v>69</v>
      </c>
      <c r="D181" s="19" t="s">
        <v>887</v>
      </c>
      <c r="E181" s="24">
        <v>39113</v>
      </c>
      <c r="F181" s="65">
        <v>14</v>
      </c>
      <c r="G181" s="65" t="s">
        <v>2</v>
      </c>
      <c r="H181" s="65">
        <v>165</v>
      </c>
      <c r="I181" s="65">
        <v>70</v>
      </c>
      <c r="J181" s="27" t="s">
        <v>882</v>
      </c>
      <c r="K181" s="33" t="s">
        <v>906</v>
      </c>
      <c r="L181" s="22"/>
      <c r="M181" s="23" t="str">
        <f>VLOOKUP(N181,licencje!$L$5:$L$1000,1,FALSE)</f>
        <v>Igor Becker</v>
      </c>
      <c r="N181" s="74" t="str">
        <f t="shared" si="5"/>
        <v>IGOR BECKER</v>
      </c>
    </row>
    <row r="182" spans="1:14" ht="20.100000000000001" customHeight="1" x14ac:dyDescent="0.25">
      <c r="A182" s="18">
        <v>179</v>
      </c>
      <c r="B182" s="19" t="s">
        <v>905</v>
      </c>
      <c r="C182" s="19" t="s">
        <v>890</v>
      </c>
      <c r="D182" s="19" t="s">
        <v>891</v>
      </c>
      <c r="E182" s="24">
        <v>39306</v>
      </c>
      <c r="F182" s="65">
        <v>14</v>
      </c>
      <c r="G182" s="65" t="s">
        <v>2</v>
      </c>
      <c r="H182" s="65">
        <v>187</v>
      </c>
      <c r="I182" s="65">
        <v>82</v>
      </c>
      <c r="J182" s="27" t="s">
        <v>882</v>
      </c>
      <c r="K182" s="33" t="s">
        <v>906</v>
      </c>
      <c r="L182" s="22"/>
      <c r="M182" s="23" t="str">
        <f>VLOOKUP(N182,licencje!$L$5:$L$1000,1,FALSE)</f>
        <v>Kamil Krzywdziński</v>
      </c>
      <c r="N182" s="74" t="str">
        <f t="shared" si="5"/>
        <v>KAMIL KRZYWDZIŃSKI</v>
      </c>
    </row>
    <row r="183" spans="1:14" ht="20.100000000000001" customHeight="1" x14ac:dyDescent="0.25">
      <c r="A183" s="18">
        <v>180</v>
      </c>
      <c r="B183" s="19" t="s">
        <v>905</v>
      </c>
      <c r="C183" s="19" t="s">
        <v>892</v>
      </c>
      <c r="D183" s="19" t="s">
        <v>893</v>
      </c>
      <c r="E183" s="24">
        <v>40547</v>
      </c>
      <c r="F183" s="65">
        <v>10</v>
      </c>
      <c r="G183" s="65" t="s">
        <v>2</v>
      </c>
      <c r="H183" s="65">
        <v>135</v>
      </c>
      <c r="I183" s="65">
        <v>36</v>
      </c>
      <c r="J183" s="27" t="s">
        <v>882</v>
      </c>
      <c r="K183" s="33" t="s">
        <v>907</v>
      </c>
      <c r="L183" s="22">
        <v>60</v>
      </c>
      <c r="M183" s="23" t="e">
        <f>VLOOKUP(N183,licencje!$L$5:$L$1000,1,FALSE)</f>
        <v>#N/A</v>
      </c>
      <c r="N183" s="74" t="str">
        <f t="shared" si="5"/>
        <v>STANISŁAW KUSOWSKI</v>
      </c>
    </row>
    <row r="184" spans="1:14" ht="20.100000000000001" customHeight="1" x14ac:dyDescent="0.25">
      <c r="A184" s="18">
        <v>181</v>
      </c>
      <c r="B184" s="19" t="s">
        <v>905</v>
      </c>
      <c r="C184" s="19" t="s">
        <v>894</v>
      </c>
      <c r="D184" s="19" t="s">
        <v>895</v>
      </c>
      <c r="E184" s="24">
        <v>40175</v>
      </c>
      <c r="F184" s="65">
        <v>12</v>
      </c>
      <c r="G184" s="65" t="s">
        <v>6</v>
      </c>
      <c r="H184" s="65">
        <v>150</v>
      </c>
      <c r="I184" s="65">
        <v>48</v>
      </c>
      <c r="J184" s="27" t="s">
        <v>882</v>
      </c>
      <c r="K184" s="33" t="s">
        <v>907</v>
      </c>
      <c r="L184" s="22"/>
      <c r="M184" s="23" t="str">
        <f>VLOOKUP(N184,licencje!$L$5:$L$1000,1,FALSE)</f>
        <v>Nicola Mrozek</v>
      </c>
      <c r="N184" s="74" t="str">
        <f t="shared" si="5"/>
        <v>NICOLA MROZEK</v>
      </c>
    </row>
    <row r="185" spans="1:14" ht="20.100000000000001" customHeight="1" x14ac:dyDescent="0.25">
      <c r="A185" s="18">
        <v>182</v>
      </c>
      <c r="B185" s="19" t="s">
        <v>905</v>
      </c>
      <c r="C185" s="19" t="s">
        <v>908</v>
      </c>
      <c r="D185" s="19" t="s">
        <v>897</v>
      </c>
      <c r="E185" s="24">
        <v>39350</v>
      </c>
      <c r="F185" s="65">
        <v>13</v>
      </c>
      <c r="G185" s="65" t="s">
        <v>6</v>
      </c>
      <c r="H185" s="65">
        <v>160</v>
      </c>
      <c r="I185" s="65">
        <v>65</v>
      </c>
      <c r="J185" s="27" t="s">
        <v>882</v>
      </c>
      <c r="K185" s="33" t="s">
        <v>907</v>
      </c>
      <c r="L185" s="22"/>
      <c r="M185" s="23" t="str">
        <f>VLOOKUP(N185,licencje!$L$5:$L$1000,1,FALSE)</f>
        <v>Zuzanna Goliszek</v>
      </c>
      <c r="N185" s="74" t="str">
        <f t="shared" si="5"/>
        <v>ZUZANNA GOLISZEK</v>
      </c>
    </row>
    <row r="186" spans="1:14" ht="20.100000000000001" customHeight="1" x14ac:dyDescent="0.25">
      <c r="A186" s="18">
        <v>183</v>
      </c>
      <c r="B186" s="19" t="s">
        <v>928</v>
      </c>
      <c r="C186" s="19" t="s">
        <v>132</v>
      </c>
      <c r="D186" s="19" t="s">
        <v>909</v>
      </c>
      <c r="E186" s="20">
        <v>42439</v>
      </c>
      <c r="F186" s="65">
        <v>5</v>
      </c>
      <c r="G186" s="65" t="s">
        <v>2</v>
      </c>
      <c r="H186" s="65">
        <v>114</v>
      </c>
      <c r="I186" s="65">
        <v>20</v>
      </c>
      <c r="J186" s="27">
        <v>1</v>
      </c>
      <c r="K186" s="21"/>
      <c r="L186" s="22">
        <v>40</v>
      </c>
      <c r="M186" s="23" t="str">
        <f>VLOOKUP(N186,licencje!$L$5:$L$1000,1,FALSE)</f>
        <v>Adam Duczkowski</v>
      </c>
      <c r="N186" s="74" t="str">
        <f t="shared" si="5"/>
        <v>Adam Duczkowski</v>
      </c>
    </row>
    <row r="187" spans="1:14" ht="20.100000000000001" customHeight="1" x14ac:dyDescent="0.25">
      <c r="A187" s="18">
        <v>184</v>
      </c>
      <c r="B187" s="19" t="s">
        <v>928</v>
      </c>
      <c r="C187" s="19" t="s">
        <v>132</v>
      </c>
      <c r="D187" s="19" t="s">
        <v>909</v>
      </c>
      <c r="E187" s="20">
        <v>42439</v>
      </c>
      <c r="F187" s="65">
        <v>5</v>
      </c>
      <c r="G187" s="65" t="s">
        <v>2</v>
      </c>
      <c r="H187" s="65">
        <v>114</v>
      </c>
      <c r="I187" s="65">
        <v>20</v>
      </c>
      <c r="J187" s="27" t="s">
        <v>910</v>
      </c>
      <c r="K187" s="21"/>
      <c r="L187" s="22">
        <v>40</v>
      </c>
      <c r="M187" s="23" t="str">
        <f>VLOOKUP(N187,licencje!$L$5:$L$1000,1,FALSE)</f>
        <v>Adam Duczkowski</v>
      </c>
      <c r="N187" s="74" t="str">
        <f t="shared" si="5"/>
        <v>Adam Duczkowski</v>
      </c>
    </row>
    <row r="188" spans="1:14" ht="20.100000000000001" customHeight="1" x14ac:dyDescent="0.25">
      <c r="A188" s="18">
        <v>185</v>
      </c>
      <c r="B188" s="19" t="s">
        <v>928</v>
      </c>
      <c r="C188" s="19" t="s">
        <v>679</v>
      </c>
      <c r="D188" s="19" t="s">
        <v>911</v>
      </c>
      <c r="E188" s="24">
        <v>41393</v>
      </c>
      <c r="F188" s="65">
        <v>8</v>
      </c>
      <c r="G188" s="65" t="s">
        <v>2</v>
      </c>
      <c r="H188" s="65">
        <v>128</v>
      </c>
      <c r="I188" s="65">
        <v>20</v>
      </c>
      <c r="J188" s="27">
        <v>1</v>
      </c>
      <c r="K188" s="21"/>
      <c r="L188" s="22">
        <v>40</v>
      </c>
      <c r="M188" s="23" t="str">
        <f>VLOOKUP(N188,licencje!$L$5:$L$1000,1,FALSE)</f>
        <v>Olaf Buzuk</v>
      </c>
      <c r="N188" s="74" t="str">
        <f t="shared" si="5"/>
        <v>Olaf Buzuk</v>
      </c>
    </row>
    <row r="189" spans="1:14" ht="20.100000000000001" customHeight="1" x14ac:dyDescent="0.25">
      <c r="A189" s="18">
        <v>186</v>
      </c>
      <c r="B189" s="19" t="s">
        <v>928</v>
      </c>
      <c r="C189" s="19" t="s">
        <v>679</v>
      </c>
      <c r="D189" s="19" t="s">
        <v>911</v>
      </c>
      <c r="E189" s="24">
        <v>41393</v>
      </c>
      <c r="F189" s="65">
        <v>8</v>
      </c>
      <c r="G189" s="65" t="s">
        <v>2</v>
      </c>
      <c r="H189" s="65">
        <v>128</v>
      </c>
      <c r="I189" s="65">
        <v>20</v>
      </c>
      <c r="J189" s="27" t="s">
        <v>910</v>
      </c>
      <c r="K189" s="21"/>
      <c r="L189" s="22">
        <v>40</v>
      </c>
      <c r="M189" s="23" t="str">
        <f>VLOOKUP(N189,licencje!$L$5:$L$1000,1,FALSE)</f>
        <v>Olaf Buzuk</v>
      </c>
      <c r="N189" s="74" t="str">
        <f t="shared" si="5"/>
        <v>Olaf Buzuk</v>
      </c>
    </row>
    <row r="190" spans="1:14" ht="20.100000000000001" customHeight="1" x14ac:dyDescent="0.25">
      <c r="A190" s="18">
        <v>187</v>
      </c>
      <c r="B190" s="19" t="s">
        <v>928</v>
      </c>
      <c r="C190" s="19" t="s">
        <v>534</v>
      </c>
      <c r="D190" s="19" t="s">
        <v>912</v>
      </c>
      <c r="E190" s="24">
        <v>40932</v>
      </c>
      <c r="F190" s="65">
        <v>9</v>
      </c>
      <c r="G190" s="65" t="s">
        <v>2</v>
      </c>
      <c r="H190" s="65">
        <v>158</v>
      </c>
      <c r="I190" s="65">
        <v>55</v>
      </c>
      <c r="J190" s="27">
        <v>1</v>
      </c>
      <c r="K190" s="21"/>
      <c r="L190" s="22">
        <v>40</v>
      </c>
      <c r="M190" s="23" t="str">
        <f>VLOOKUP(N190,licencje!$L$5:$L$1000,1,FALSE)</f>
        <v>Nikodem Kolczyński</v>
      </c>
      <c r="N190" s="74" t="str">
        <f t="shared" si="5"/>
        <v>Nikodem Kolczyński</v>
      </c>
    </row>
    <row r="191" spans="1:14" ht="20.100000000000001" customHeight="1" x14ac:dyDescent="0.25">
      <c r="A191" s="18">
        <v>188</v>
      </c>
      <c r="B191" s="19" t="s">
        <v>928</v>
      </c>
      <c r="C191" s="19" t="s">
        <v>534</v>
      </c>
      <c r="D191" s="19" t="s">
        <v>912</v>
      </c>
      <c r="E191" s="24">
        <v>40932</v>
      </c>
      <c r="F191" s="65">
        <v>9</v>
      </c>
      <c r="G191" s="65" t="s">
        <v>2</v>
      </c>
      <c r="H191" s="65">
        <v>158</v>
      </c>
      <c r="I191" s="65">
        <v>55</v>
      </c>
      <c r="J191" s="27" t="s">
        <v>904</v>
      </c>
      <c r="K191" s="21"/>
      <c r="L191" s="22">
        <v>40</v>
      </c>
      <c r="M191" s="23" t="str">
        <f>VLOOKUP(N191,licencje!$L$5:$L$1000,1,FALSE)</f>
        <v>Nikodem Kolczyński</v>
      </c>
      <c r="N191" s="74" t="str">
        <f t="shared" si="5"/>
        <v>Nikodem Kolczyński</v>
      </c>
    </row>
    <row r="192" spans="1:14" ht="20.100000000000001" customHeight="1" x14ac:dyDescent="0.25">
      <c r="A192" s="18">
        <v>189</v>
      </c>
      <c r="B192" s="19" t="s">
        <v>928</v>
      </c>
      <c r="C192" s="19" t="s">
        <v>534</v>
      </c>
      <c r="D192" s="19" t="s">
        <v>912</v>
      </c>
      <c r="E192" s="24">
        <v>40932</v>
      </c>
      <c r="F192" s="65">
        <v>9</v>
      </c>
      <c r="G192" s="65" t="s">
        <v>2</v>
      </c>
      <c r="H192" s="65">
        <v>158</v>
      </c>
      <c r="I192" s="65">
        <v>55</v>
      </c>
      <c r="J192" s="27" t="s">
        <v>910</v>
      </c>
      <c r="K192" s="21"/>
      <c r="L192" s="22">
        <v>40</v>
      </c>
      <c r="M192" s="23" t="str">
        <f>VLOOKUP(N192,licencje!$L$5:$L$1000,1,FALSE)</f>
        <v>Nikodem Kolczyński</v>
      </c>
      <c r="N192" s="74" t="str">
        <f t="shared" si="5"/>
        <v>Nikodem Kolczyński</v>
      </c>
    </row>
    <row r="193" spans="1:14" ht="20.100000000000001" customHeight="1" x14ac:dyDescent="0.25">
      <c r="A193" s="18">
        <v>190</v>
      </c>
      <c r="B193" s="19" t="s">
        <v>928</v>
      </c>
      <c r="C193" s="19" t="s">
        <v>913</v>
      </c>
      <c r="D193" s="19" t="s">
        <v>914</v>
      </c>
      <c r="E193" s="24">
        <v>40881</v>
      </c>
      <c r="F193" s="65">
        <v>9</v>
      </c>
      <c r="G193" s="65" t="s">
        <v>2</v>
      </c>
      <c r="H193" s="65">
        <v>139</v>
      </c>
      <c r="I193" s="65">
        <v>35</v>
      </c>
      <c r="J193" s="27">
        <v>1</v>
      </c>
      <c r="K193" s="21"/>
      <c r="L193" s="22">
        <v>40</v>
      </c>
      <c r="M193" s="23" t="str">
        <f>VLOOKUP(N193,licencje!$L$5:$L$1000,1,FALSE)</f>
        <v>Jędrzej Rychlewski</v>
      </c>
      <c r="N193" s="74" t="str">
        <f t="shared" si="5"/>
        <v>Jędrzej Rychlewski</v>
      </c>
    </row>
    <row r="194" spans="1:14" ht="20.100000000000001" customHeight="1" x14ac:dyDescent="0.25">
      <c r="A194" s="18">
        <v>191</v>
      </c>
      <c r="B194" s="19" t="s">
        <v>928</v>
      </c>
      <c r="C194" s="19" t="s">
        <v>913</v>
      </c>
      <c r="D194" s="19" t="s">
        <v>914</v>
      </c>
      <c r="E194" s="24">
        <v>40881</v>
      </c>
      <c r="F194" s="65">
        <v>9</v>
      </c>
      <c r="G194" s="65" t="s">
        <v>2</v>
      </c>
      <c r="H194" s="65">
        <v>139</v>
      </c>
      <c r="I194" s="65">
        <v>35</v>
      </c>
      <c r="J194" s="27" t="s">
        <v>904</v>
      </c>
      <c r="K194" s="21"/>
      <c r="L194" s="22">
        <v>40</v>
      </c>
      <c r="M194" s="23" t="str">
        <f>VLOOKUP(N194,licencje!$L$5:$L$1000,1,FALSE)</f>
        <v>Jędrzej Rychlewski</v>
      </c>
      <c r="N194" s="74" t="str">
        <f t="shared" si="5"/>
        <v>Jędrzej Rychlewski</v>
      </c>
    </row>
    <row r="195" spans="1:14" ht="20.100000000000001" customHeight="1" x14ac:dyDescent="0.25">
      <c r="A195" s="18">
        <v>192</v>
      </c>
      <c r="B195" s="19" t="s">
        <v>928</v>
      </c>
      <c r="C195" s="19" t="s">
        <v>913</v>
      </c>
      <c r="D195" s="19" t="s">
        <v>914</v>
      </c>
      <c r="E195" s="24">
        <v>40881</v>
      </c>
      <c r="F195" s="65">
        <v>9</v>
      </c>
      <c r="G195" s="65" t="s">
        <v>2</v>
      </c>
      <c r="H195" s="65">
        <v>139</v>
      </c>
      <c r="I195" s="65">
        <v>35</v>
      </c>
      <c r="J195" s="27" t="s">
        <v>910</v>
      </c>
      <c r="K195" s="21"/>
      <c r="L195" s="22">
        <v>40</v>
      </c>
      <c r="M195" s="23" t="str">
        <f>VLOOKUP(N195,licencje!$L$5:$L$1000,1,FALSE)</f>
        <v>Jędrzej Rychlewski</v>
      </c>
      <c r="N195" s="74" t="str">
        <f t="shared" si="5"/>
        <v>Jędrzej Rychlewski</v>
      </c>
    </row>
    <row r="196" spans="1:14" ht="20.100000000000001" customHeight="1" x14ac:dyDescent="0.25">
      <c r="A196" s="18">
        <v>193</v>
      </c>
      <c r="B196" s="19" t="s">
        <v>928</v>
      </c>
      <c r="C196" s="19" t="s">
        <v>277</v>
      </c>
      <c r="D196" s="19" t="s">
        <v>915</v>
      </c>
      <c r="E196" s="24">
        <v>40163</v>
      </c>
      <c r="F196" s="65">
        <v>11</v>
      </c>
      <c r="G196" s="65" t="s">
        <v>2</v>
      </c>
      <c r="H196" s="65">
        <v>150</v>
      </c>
      <c r="I196" s="65">
        <v>47</v>
      </c>
      <c r="J196" s="27">
        <v>2</v>
      </c>
      <c r="K196" s="21"/>
      <c r="L196" s="22">
        <v>40</v>
      </c>
      <c r="M196" s="23" t="str">
        <f>VLOOKUP(N196,licencje!$L$5:$L$1000,1,FALSE)</f>
        <v>Franciszek Kowal</v>
      </c>
      <c r="N196" s="74" t="str">
        <f t="shared" ref="N196:N259" si="6">C196&amp;" "&amp;D196</f>
        <v>Franciszek Kowal</v>
      </c>
    </row>
    <row r="197" spans="1:14" ht="20.100000000000001" customHeight="1" x14ac:dyDescent="0.25">
      <c r="A197" s="18">
        <v>194</v>
      </c>
      <c r="B197" s="19" t="s">
        <v>928</v>
      </c>
      <c r="C197" s="19" t="s">
        <v>277</v>
      </c>
      <c r="D197" s="19" t="s">
        <v>915</v>
      </c>
      <c r="E197" s="24">
        <v>40163</v>
      </c>
      <c r="F197" s="65">
        <v>11</v>
      </c>
      <c r="G197" s="65" t="s">
        <v>2</v>
      </c>
      <c r="H197" s="65">
        <v>150</v>
      </c>
      <c r="I197" s="65">
        <v>47</v>
      </c>
      <c r="J197" s="27" t="s">
        <v>910</v>
      </c>
      <c r="K197" s="21"/>
      <c r="L197" s="22">
        <v>40</v>
      </c>
      <c r="M197" s="23" t="str">
        <f>VLOOKUP(N197,licencje!$L$5:$L$1000,1,FALSE)</f>
        <v>Franciszek Kowal</v>
      </c>
      <c r="N197" s="74" t="str">
        <f t="shared" si="6"/>
        <v>Franciszek Kowal</v>
      </c>
    </row>
    <row r="198" spans="1:14" ht="20.100000000000001" customHeight="1" x14ac:dyDescent="0.25">
      <c r="A198" s="18">
        <v>195</v>
      </c>
      <c r="B198" s="19" t="s">
        <v>928</v>
      </c>
      <c r="C198" s="19" t="s">
        <v>531</v>
      </c>
      <c r="D198" s="19" t="s">
        <v>916</v>
      </c>
      <c r="E198" s="24">
        <v>40008</v>
      </c>
      <c r="F198" s="65">
        <v>12</v>
      </c>
      <c r="G198" s="65" t="s">
        <v>2</v>
      </c>
      <c r="H198" s="65">
        <v>158</v>
      </c>
      <c r="I198" s="65">
        <v>60</v>
      </c>
      <c r="J198" s="27">
        <v>2</v>
      </c>
      <c r="K198" s="21"/>
      <c r="L198" s="22">
        <v>40</v>
      </c>
      <c r="M198" s="23" t="str">
        <f>VLOOKUP(N198,licencje!$L$5:$L$1000,1,FALSE)</f>
        <v>Norbert Czepczyński</v>
      </c>
      <c r="N198" s="74" t="str">
        <f t="shared" si="6"/>
        <v>Norbert Czepczyński</v>
      </c>
    </row>
    <row r="199" spans="1:14" ht="20.100000000000001" customHeight="1" x14ac:dyDescent="0.25">
      <c r="A199" s="18">
        <v>196</v>
      </c>
      <c r="B199" s="19" t="s">
        <v>928</v>
      </c>
      <c r="C199" s="19" t="s">
        <v>531</v>
      </c>
      <c r="D199" s="19" t="s">
        <v>916</v>
      </c>
      <c r="E199" s="24">
        <v>40008</v>
      </c>
      <c r="F199" s="65">
        <v>12</v>
      </c>
      <c r="G199" s="65" t="s">
        <v>2</v>
      </c>
      <c r="H199" s="65">
        <v>158</v>
      </c>
      <c r="I199" s="65">
        <v>60</v>
      </c>
      <c r="J199" s="27" t="s">
        <v>904</v>
      </c>
      <c r="K199" s="21"/>
      <c r="L199" s="22">
        <v>40</v>
      </c>
      <c r="M199" s="23" t="str">
        <f>VLOOKUP(N199,licencje!$L$5:$L$1000,1,FALSE)</f>
        <v>Norbert Czepczyński</v>
      </c>
      <c r="N199" s="74" t="str">
        <f t="shared" si="6"/>
        <v>Norbert Czepczyński</v>
      </c>
    </row>
    <row r="200" spans="1:14" ht="20.100000000000001" customHeight="1" x14ac:dyDescent="0.25">
      <c r="A200" s="18">
        <v>197</v>
      </c>
      <c r="B200" s="19" t="s">
        <v>928</v>
      </c>
      <c r="C200" s="19" t="s">
        <v>531</v>
      </c>
      <c r="D200" s="19" t="s">
        <v>916</v>
      </c>
      <c r="E200" s="24">
        <v>40008</v>
      </c>
      <c r="F200" s="65">
        <v>12</v>
      </c>
      <c r="G200" s="65" t="s">
        <v>2</v>
      </c>
      <c r="H200" s="65">
        <v>158</v>
      </c>
      <c r="I200" s="65">
        <v>60</v>
      </c>
      <c r="J200" s="27" t="s">
        <v>910</v>
      </c>
      <c r="K200" s="21"/>
      <c r="L200" s="22">
        <v>40</v>
      </c>
      <c r="M200" s="23" t="str">
        <f>VLOOKUP(N200,licencje!$L$5:$L$1000,1,FALSE)</f>
        <v>Norbert Czepczyński</v>
      </c>
      <c r="N200" s="74" t="str">
        <f t="shared" si="6"/>
        <v>Norbert Czepczyński</v>
      </c>
    </row>
    <row r="201" spans="1:14" ht="20.100000000000001" customHeight="1" x14ac:dyDescent="0.25">
      <c r="A201" s="18">
        <v>198</v>
      </c>
      <c r="B201" s="19" t="s">
        <v>928</v>
      </c>
      <c r="C201" s="19" t="s">
        <v>160</v>
      </c>
      <c r="D201" s="19" t="s">
        <v>917</v>
      </c>
      <c r="E201" s="24">
        <v>40094</v>
      </c>
      <c r="F201" s="65">
        <v>11</v>
      </c>
      <c r="G201" s="65" t="s">
        <v>6</v>
      </c>
      <c r="H201" s="65">
        <v>170</v>
      </c>
      <c r="I201" s="65">
        <v>55</v>
      </c>
      <c r="J201" s="27" t="s">
        <v>843</v>
      </c>
      <c r="K201" s="21"/>
      <c r="L201" s="22">
        <v>40</v>
      </c>
      <c r="M201" s="23" t="str">
        <f>VLOOKUP(N201,licencje!$L$5:$L$1000,1,FALSE)</f>
        <v>Liliana Kolczyńska</v>
      </c>
      <c r="N201" s="74" t="str">
        <f t="shared" si="6"/>
        <v>Liliana Kolczyńska</v>
      </c>
    </row>
    <row r="202" spans="1:14" ht="20.100000000000001" customHeight="1" x14ac:dyDescent="0.25">
      <c r="A202" s="18">
        <v>199</v>
      </c>
      <c r="B202" s="19" t="s">
        <v>928</v>
      </c>
      <c r="C202" s="19" t="s">
        <v>160</v>
      </c>
      <c r="D202" s="19" t="s">
        <v>917</v>
      </c>
      <c r="E202" s="24">
        <v>40094</v>
      </c>
      <c r="F202" s="65">
        <v>11</v>
      </c>
      <c r="G202" s="65" t="s">
        <v>6</v>
      </c>
      <c r="H202" s="65">
        <v>170</v>
      </c>
      <c r="I202" s="65">
        <v>55</v>
      </c>
      <c r="J202" s="27" t="s">
        <v>842</v>
      </c>
      <c r="K202" s="21"/>
      <c r="L202" s="22">
        <v>40</v>
      </c>
      <c r="M202" s="23" t="str">
        <f>VLOOKUP(N202,licencje!$L$5:$L$1000,1,FALSE)</f>
        <v>Liliana Kolczyńska</v>
      </c>
      <c r="N202" s="74" t="str">
        <f t="shared" si="6"/>
        <v>Liliana Kolczyńska</v>
      </c>
    </row>
    <row r="203" spans="1:14" ht="20.100000000000001" customHeight="1" x14ac:dyDescent="0.25">
      <c r="A203" s="18">
        <v>200</v>
      </c>
      <c r="B203" s="19" t="s">
        <v>928</v>
      </c>
      <c r="C203" s="19" t="s">
        <v>160</v>
      </c>
      <c r="D203" s="19" t="s">
        <v>917</v>
      </c>
      <c r="E203" s="24">
        <v>40094</v>
      </c>
      <c r="F203" s="65">
        <v>11</v>
      </c>
      <c r="G203" s="65" t="s">
        <v>6</v>
      </c>
      <c r="H203" s="65">
        <v>170</v>
      </c>
      <c r="I203" s="65">
        <v>55</v>
      </c>
      <c r="J203" s="27" t="s">
        <v>910</v>
      </c>
      <c r="K203" s="21"/>
      <c r="L203" s="22">
        <v>40</v>
      </c>
      <c r="M203" s="23" t="str">
        <f>VLOOKUP(N203,licencje!$L$5:$L$1000,1,FALSE)</f>
        <v>Liliana Kolczyńska</v>
      </c>
      <c r="N203" s="74" t="str">
        <f t="shared" si="6"/>
        <v>Liliana Kolczyńska</v>
      </c>
    </row>
    <row r="204" spans="1:14" ht="20.100000000000001" customHeight="1" x14ac:dyDescent="0.25">
      <c r="A204" s="18">
        <v>201</v>
      </c>
      <c r="B204" s="19" t="s">
        <v>928</v>
      </c>
      <c r="C204" s="19" t="s">
        <v>685</v>
      </c>
      <c r="D204" s="19" t="s">
        <v>918</v>
      </c>
      <c r="E204" s="24">
        <v>40354</v>
      </c>
      <c r="F204" s="65">
        <v>11</v>
      </c>
      <c r="G204" s="65" t="s">
        <v>6</v>
      </c>
      <c r="H204" s="65">
        <v>150</v>
      </c>
      <c r="I204" s="65">
        <v>43</v>
      </c>
      <c r="J204" s="27" t="s">
        <v>843</v>
      </c>
      <c r="K204" s="21"/>
      <c r="L204" s="22">
        <v>40</v>
      </c>
      <c r="M204" s="23" t="str">
        <f>VLOOKUP(N204,licencje!$L$5:$L$1000,1,FALSE)</f>
        <v>Magdalena Bilicka</v>
      </c>
      <c r="N204" s="74" t="str">
        <f t="shared" si="6"/>
        <v>Magdalena Bilicka</v>
      </c>
    </row>
    <row r="205" spans="1:14" ht="20.100000000000001" customHeight="1" x14ac:dyDescent="0.25">
      <c r="A205" s="18">
        <v>202</v>
      </c>
      <c r="B205" s="19" t="s">
        <v>928</v>
      </c>
      <c r="C205" s="19" t="s">
        <v>685</v>
      </c>
      <c r="D205" s="19" t="s">
        <v>918</v>
      </c>
      <c r="E205" s="24">
        <v>40354</v>
      </c>
      <c r="F205" s="65">
        <v>11</v>
      </c>
      <c r="G205" s="65" t="s">
        <v>6</v>
      </c>
      <c r="H205" s="65">
        <v>150</v>
      </c>
      <c r="I205" s="65">
        <v>43</v>
      </c>
      <c r="J205" s="27" t="s">
        <v>910</v>
      </c>
      <c r="K205" s="21"/>
      <c r="L205" s="22">
        <v>40</v>
      </c>
      <c r="M205" s="23" t="str">
        <f>VLOOKUP(N205,licencje!$L$5:$L$1000,1,FALSE)</f>
        <v>Magdalena Bilicka</v>
      </c>
      <c r="N205" s="74" t="str">
        <f t="shared" si="6"/>
        <v>Magdalena Bilicka</v>
      </c>
    </row>
    <row r="206" spans="1:14" ht="20.100000000000001" customHeight="1" x14ac:dyDescent="0.25">
      <c r="A206" s="18">
        <v>203</v>
      </c>
      <c r="B206" s="19" t="s">
        <v>928</v>
      </c>
      <c r="C206" s="19" t="s">
        <v>130</v>
      </c>
      <c r="D206" s="19" t="s">
        <v>919</v>
      </c>
      <c r="E206" s="24">
        <v>29309</v>
      </c>
      <c r="F206" s="65">
        <v>41</v>
      </c>
      <c r="G206" s="65" t="s">
        <v>2</v>
      </c>
      <c r="H206" s="65">
        <v>181</v>
      </c>
      <c r="I206" s="65">
        <v>75</v>
      </c>
      <c r="J206" s="27" t="s">
        <v>903</v>
      </c>
      <c r="K206" s="21"/>
      <c r="L206" s="22">
        <v>40</v>
      </c>
      <c r="M206" s="23" t="str">
        <f>VLOOKUP(N206,licencje!$L$5:$L$1000,1,FALSE)</f>
        <v>Marek Bilicki</v>
      </c>
      <c r="N206" s="74" t="str">
        <f t="shared" si="6"/>
        <v>Marek Bilicki</v>
      </c>
    </row>
    <row r="207" spans="1:14" ht="20.100000000000001" customHeight="1" x14ac:dyDescent="0.25">
      <c r="A207" s="18">
        <v>204</v>
      </c>
      <c r="B207" s="19" t="s">
        <v>928</v>
      </c>
      <c r="C207" s="19" t="s">
        <v>130</v>
      </c>
      <c r="D207" s="19" t="s">
        <v>919</v>
      </c>
      <c r="E207" s="24">
        <v>29309</v>
      </c>
      <c r="F207" s="65">
        <v>41</v>
      </c>
      <c r="G207" s="65" t="s">
        <v>2</v>
      </c>
      <c r="H207" s="65">
        <v>181</v>
      </c>
      <c r="I207" s="65">
        <v>75</v>
      </c>
      <c r="J207" s="27" t="s">
        <v>920</v>
      </c>
      <c r="K207" s="21"/>
      <c r="L207" s="22">
        <v>40</v>
      </c>
      <c r="M207" s="23" t="str">
        <f>VLOOKUP(N207,licencje!$L$5:$L$1000,1,FALSE)</f>
        <v>Marek Bilicki</v>
      </c>
      <c r="N207" s="74" t="str">
        <f t="shared" si="6"/>
        <v>Marek Bilicki</v>
      </c>
    </row>
    <row r="208" spans="1:14" ht="20.100000000000001" customHeight="1" x14ac:dyDescent="0.25">
      <c r="A208" s="18">
        <v>205</v>
      </c>
      <c r="B208" s="19" t="s">
        <v>928</v>
      </c>
      <c r="C208" s="19" t="s">
        <v>679</v>
      </c>
      <c r="D208" s="19" t="s">
        <v>911</v>
      </c>
      <c r="E208" s="24">
        <v>41393</v>
      </c>
      <c r="F208" s="65">
        <v>8</v>
      </c>
      <c r="G208" s="65" t="s">
        <v>2</v>
      </c>
      <c r="H208" s="65">
        <v>128</v>
      </c>
      <c r="I208" s="65">
        <v>20</v>
      </c>
      <c r="J208" s="27" t="s">
        <v>882</v>
      </c>
      <c r="K208" s="21" t="s">
        <v>922</v>
      </c>
      <c r="L208" s="22">
        <v>20</v>
      </c>
      <c r="M208" s="23" t="str">
        <f>VLOOKUP(N208,licencje!$L$5:$L$1000,1,FALSE)</f>
        <v>Olaf Buzuk</v>
      </c>
      <c r="N208" s="74" t="str">
        <f t="shared" si="6"/>
        <v>Olaf Buzuk</v>
      </c>
    </row>
    <row r="209" spans="1:14" ht="20.100000000000001" customHeight="1" x14ac:dyDescent="0.25">
      <c r="A209" s="18">
        <v>206</v>
      </c>
      <c r="B209" s="19" t="s">
        <v>928</v>
      </c>
      <c r="C209" s="19" t="s">
        <v>160</v>
      </c>
      <c r="D209" s="19" t="s">
        <v>917</v>
      </c>
      <c r="E209" s="24">
        <v>40094</v>
      </c>
      <c r="F209" s="65">
        <v>11</v>
      </c>
      <c r="G209" s="65" t="s">
        <v>6</v>
      </c>
      <c r="H209" s="65">
        <v>170</v>
      </c>
      <c r="I209" s="65">
        <v>55</v>
      </c>
      <c r="J209" s="27" t="s">
        <v>882</v>
      </c>
      <c r="K209" s="21" t="s">
        <v>922</v>
      </c>
      <c r="L209" s="22">
        <v>20</v>
      </c>
      <c r="M209" s="23" t="str">
        <f>VLOOKUP(N209,licencje!$L$5:$L$1000,1,FALSE)</f>
        <v>Liliana Kolczyńska</v>
      </c>
      <c r="N209" s="74" t="str">
        <f t="shared" si="6"/>
        <v>Liliana Kolczyńska</v>
      </c>
    </row>
    <row r="210" spans="1:14" ht="20.100000000000001" customHeight="1" x14ac:dyDescent="0.25">
      <c r="A210" s="18">
        <v>207</v>
      </c>
      <c r="B210" s="19" t="s">
        <v>928</v>
      </c>
      <c r="C210" s="19" t="s">
        <v>685</v>
      </c>
      <c r="D210" s="19" t="s">
        <v>918</v>
      </c>
      <c r="E210" s="24">
        <v>40354</v>
      </c>
      <c r="F210" s="65">
        <v>11</v>
      </c>
      <c r="G210" s="65" t="s">
        <v>6</v>
      </c>
      <c r="H210" s="65">
        <v>150</v>
      </c>
      <c r="I210" s="65">
        <v>43</v>
      </c>
      <c r="J210" s="27" t="s">
        <v>882</v>
      </c>
      <c r="K210" s="21" t="s">
        <v>922</v>
      </c>
      <c r="L210" s="22">
        <v>20</v>
      </c>
      <c r="M210" s="23" t="str">
        <f>VLOOKUP(N210,licencje!$L$5:$L$1000,1,FALSE)</f>
        <v>Magdalena Bilicka</v>
      </c>
      <c r="N210" s="74" t="str">
        <f t="shared" si="6"/>
        <v>Magdalena Bilicka</v>
      </c>
    </row>
    <row r="211" spans="1:14" ht="20.100000000000001" customHeight="1" x14ac:dyDescent="0.25">
      <c r="A211" s="18">
        <v>208</v>
      </c>
      <c r="B211" s="19" t="s">
        <v>928</v>
      </c>
      <c r="C211" s="19" t="s">
        <v>913</v>
      </c>
      <c r="D211" s="19" t="s">
        <v>914</v>
      </c>
      <c r="E211" s="24">
        <v>40881</v>
      </c>
      <c r="F211" s="65">
        <v>9</v>
      </c>
      <c r="G211" s="65" t="s">
        <v>2</v>
      </c>
      <c r="H211" s="65">
        <v>139</v>
      </c>
      <c r="I211" s="65">
        <v>35</v>
      </c>
      <c r="J211" s="27" t="s">
        <v>882</v>
      </c>
      <c r="K211" s="21" t="s">
        <v>923</v>
      </c>
      <c r="L211" s="22">
        <v>20</v>
      </c>
      <c r="M211" s="23" t="str">
        <f>VLOOKUP(N211,licencje!$L$5:$L$1000,1,FALSE)</f>
        <v>Jędrzej Rychlewski</v>
      </c>
      <c r="N211" s="74" t="str">
        <f t="shared" si="6"/>
        <v>Jędrzej Rychlewski</v>
      </c>
    </row>
    <row r="212" spans="1:14" ht="20.100000000000001" customHeight="1" x14ac:dyDescent="0.25">
      <c r="A212" s="18">
        <v>209</v>
      </c>
      <c r="B212" s="19" t="s">
        <v>928</v>
      </c>
      <c r="C212" s="19" t="s">
        <v>277</v>
      </c>
      <c r="D212" s="19" t="s">
        <v>915</v>
      </c>
      <c r="E212" s="24">
        <v>40163</v>
      </c>
      <c r="F212" s="65">
        <v>11</v>
      </c>
      <c r="G212" s="65" t="s">
        <v>2</v>
      </c>
      <c r="H212" s="65">
        <v>150</v>
      </c>
      <c r="I212" s="65">
        <v>47</v>
      </c>
      <c r="J212" s="27" t="s">
        <v>882</v>
      </c>
      <c r="K212" s="21" t="s">
        <v>923</v>
      </c>
      <c r="L212" s="22">
        <v>20</v>
      </c>
      <c r="M212" s="23" t="str">
        <f>VLOOKUP(N212,licencje!$L$5:$L$1000,1,FALSE)</f>
        <v>Franciszek Kowal</v>
      </c>
      <c r="N212" s="74" t="str">
        <f t="shared" si="6"/>
        <v>Franciszek Kowal</v>
      </c>
    </row>
    <row r="213" spans="1:14" ht="20.100000000000001" customHeight="1" x14ac:dyDescent="0.25">
      <c r="A213" s="18">
        <v>210</v>
      </c>
      <c r="B213" s="19" t="s">
        <v>928</v>
      </c>
      <c r="C213" s="19" t="s">
        <v>531</v>
      </c>
      <c r="D213" s="19" t="s">
        <v>916</v>
      </c>
      <c r="E213" s="24">
        <v>40008</v>
      </c>
      <c r="F213" s="65">
        <v>12</v>
      </c>
      <c r="G213" s="65" t="s">
        <v>2</v>
      </c>
      <c r="H213" s="65">
        <v>158</v>
      </c>
      <c r="I213" s="65">
        <v>60</v>
      </c>
      <c r="J213" s="27" t="s">
        <v>882</v>
      </c>
      <c r="K213" s="21" t="s">
        <v>923</v>
      </c>
      <c r="L213" s="22">
        <v>20</v>
      </c>
      <c r="M213" s="23" t="str">
        <f>VLOOKUP(N213,licencje!$L$5:$L$1000,1,FALSE)</f>
        <v>Norbert Czepczyński</v>
      </c>
      <c r="N213" s="74" t="str">
        <f t="shared" si="6"/>
        <v>Norbert Czepczyński</v>
      </c>
    </row>
    <row r="214" spans="1:14" ht="20.100000000000001" customHeight="1" x14ac:dyDescent="0.25">
      <c r="A214" s="18">
        <v>211</v>
      </c>
      <c r="B214" s="19" t="s">
        <v>928</v>
      </c>
      <c r="C214" s="19" t="s">
        <v>277</v>
      </c>
      <c r="D214" s="19" t="s">
        <v>510</v>
      </c>
      <c r="E214" s="24">
        <v>39672</v>
      </c>
      <c r="F214" s="65">
        <v>13</v>
      </c>
      <c r="G214" s="65" t="s">
        <v>2</v>
      </c>
      <c r="H214" s="65"/>
      <c r="I214" s="65"/>
      <c r="J214" s="27">
        <v>3</v>
      </c>
      <c r="K214" s="21"/>
      <c r="L214" s="22">
        <v>40</v>
      </c>
      <c r="M214" s="23" t="e">
        <f>VLOOKUP(N214,licencje!$L$5:$L$1000,1,FALSE)</f>
        <v>#N/A</v>
      </c>
      <c r="N214" s="74" t="str">
        <f t="shared" si="6"/>
        <v>Franciszek Kaczmarek</v>
      </c>
    </row>
    <row r="215" spans="1:14" ht="20.100000000000001" customHeight="1" x14ac:dyDescent="0.25">
      <c r="A215" s="18">
        <v>212</v>
      </c>
      <c r="B215" s="19" t="s">
        <v>928</v>
      </c>
      <c r="C215" s="19" t="s">
        <v>277</v>
      </c>
      <c r="D215" s="19" t="s">
        <v>510</v>
      </c>
      <c r="E215" s="24">
        <v>39672</v>
      </c>
      <c r="F215" s="65">
        <v>13</v>
      </c>
      <c r="G215" s="65" t="s">
        <v>2</v>
      </c>
      <c r="H215" s="65"/>
      <c r="I215" s="65"/>
      <c r="J215" s="27" t="s">
        <v>875</v>
      </c>
      <c r="K215" s="21"/>
      <c r="L215" s="22">
        <v>40</v>
      </c>
      <c r="M215" s="23" t="e">
        <f>VLOOKUP(N215,licencje!$L$5:$L$1000,1,FALSE)</f>
        <v>#N/A</v>
      </c>
      <c r="N215" s="74" t="str">
        <f t="shared" si="6"/>
        <v>Franciszek Kaczmarek</v>
      </c>
    </row>
    <row r="216" spans="1:14" ht="20.100000000000001" customHeight="1" x14ac:dyDescent="0.25">
      <c r="A216" s="18">
        <v>213</v>
      </c>
      <c r="B216" s="19" t="s">
        <v>928</v>
      </c>
      <c r="C216" s="19" t="s">
        <v>277</v>
      </c>
      <c r="D216" s="19" t="s">
        <v>510</v>
      </c>
      <c r="E216" s="24">
        <v>39672</v>
      </c>
      <c r="F216" s="65">
        <v>13</v>
      </c>
      <c r="G216" s="65" t="s">
        <v>2</v>
      </c>
      <c r="H216" s="65"/>
      <c r="I216" s="65"/>
      <c r="J216" s="27" t="s">
        <v>882</v>
      </c>
      <c r="K216" s="21" t="s">
        <v>924</v>
      </c>
      <c r="L216" s="22">
        <v>20</v>
      </c>
      <c r="M216" s="23" t="e">
        <f>VLOOKUP(N216,licencje!$L$5:$L$1000,1,FALSE)</f>
        <v>#N/A</v>
      </c>
      <c r="N216" s="74" t="str">
        <f t="shared" si="6"/>
        <v>Franciszek Kaczmarek</v>
      </c>
    </row>
    <row r="217" spans="1:14" ht="20.100000000000001" customHeight="1" x14ac:dyDescent="0.25">
      <c r="A217" s="18">
        <v>214</v>
      </c>
      <c r="B217" s="19" t="s">
        <v>928</v>
      </c>
      <c r="C217" s="19" t="s">
        <v>550</v>
      </c>
      <c r="D217" s="19" t="s">
        <v>925</v>
      </c>
      <c r="E217" s="24">
        <v>40113</v>
      </c>
      <c r="F217" s="65">
        <v>11</v>
      </c>
      <c r="G217" s="65" t="s">
        <v>2</v>
      </c>
      <c r="H217" s="65"/>
      <c r="I217" s="65"/>
      <c r="J217" s="27" t="s">
        <v>882</v>
      </c>
      <c r="K217" s="21" t="s">
        <v>924</v>
      </c>
      <c r="L217" s="22">
        <v>20</v>
      </c>
      <c r="M217" s="23" t="e">
        <f>VLOOKUP(N217,licencje!$L$5:$L$1000,1,FALSE)</f>
        <v>#N/A</v>
      </c>
      <c r="N217" s="74" t="str">
        <f t="shared" si="6"/>
        <v>Krzysztof Zuchniarek</v>
      </c>
    </row>
    <row r="218" spans="1:14" ht="20.100000000000001" customHeight="1" x14ac:dyDescent="0.25">
      <c r="A218" s="18">
        <v>215</v>
      </c>
      <c r="B218" s="19" t="s">
        <v>928</v>
      </c>
      <c r="C218" s="19" t="s">
        <v>550</v>
      </c>
      <c r="D218" s="19" t="s">
        <v>925</v>
      </c>
      <c r="E218" s="24">
        <v>40113</v>
      </c>
      <c r="F218" s="65">
        <v>11</v>
      </c>
      <c r="G218" s="65" t="s">
        <v>2</v>
      </c>
      <c r="H218" s="65"/>
      <c r="I218" s="65"/>
      <c r="J218" s="27">
        <v>2</v>
      </c>
      <c r="K218" s="21"/>
      <c r="L218" s="22">
        <v>40</v>
      </c>
      <c r="M218" s="23" t="e">
        <f>VLOOKUP(N218,licencje!$L$5:$L$1000,1,FALSE)</f>
        <v>#N/A</v>
      </c>
      <c r="N218" s="74" t="str">
        <f t="shared" si="6"/>
        <v>Krzysztof Zuchniarek</v>
      </c>
    </row>
    <row r="219" spans="1:14" ht="20.100000000000001" customHeight="1" x14ac:dyDescent="0.25">
      <c r="A219" s="18">
        <v>216</v>
      </c>
      <c r="B219" s="19" t="s">
        <v>928</v>
      </c>
      <c r="C219" s="19" t="s">
        <v>550</v>
      </c>
      <c r="D219" s="19" t="s">
        <v>925</v>
      </c>
      <c r="E219" s="24">
        <v>40113</v>
      </c>
      <c r="F219" s="65">
        <v>11</v>
      </c>
      <c r="G219" s="65" t="s">
        <v>2</v>
      </c>
      <c r="H219" s="65"/>
      <c r="I219" s="65"/>
      <c r="J219" s="27" t="s">
        <v>904</v>
      </c>
      <c r="K219" s="21"/>
      <c r="L219" s="22">
        <v>40</v>
      </c>
      <c r="M219" s="23" t="e">
        <f>VLOOKUP(N219,licencje!$L$5:$L$1000,1,FALSE)</f>
        <v>#N/A</v>
      </c>
      <c r="N219" s="74" t="str">
        <f t="shared" si="6"/>
        <v>Krzysztof Zuchniarek</v>
      </c>
    </row>
    <row r="220" spans="1:14" ht="20.100000000000001" customHeight="1" x14ac:dyDescent="0.25">
      <c r="A220" s="18">
        <v>217</v>
      </c>
      <c r="B220" s="19" t="s">
        <v>928</v>
      </c>
      <c r="C220" s="19" t="s">
        <v>332</v>
      </c>
      <c r="D220" s="19" t="s">
        <v>926</v>
      </c>
      <c r="E220" s="24">
        <v>38857</v>
      </c>
      <c r="F220" s="65">
        <v>15</v>
      </c>
      <c r="G220" s="65" t="s">
        <v>2</v>
      </c>
      <c r="H220" s="65"/>
      <c r="I220" s="65"/>
      <c r="J220" s="27" t="s">
        <v>882</v>
      </c>
      <c r="K220" s="21" t="s">
        <v>924</v>
      </c>
      <c r="L220" s="22">
        <v>20</v>
      </c>
      <c r="M220" s="23" t="e">
        <f>VLOOKUP(N220,licencje!$L$5:$L$1000,1,FALSE)</f>
        <v>#N/A</v>
      </c>
      <c r="N220" s="74" t="str">
        <f t="shared" si="6"/>
        <v>Michał Giszter</v>
      </c>
    </row>
    <row r="221" spans="1:14" ht="20.100000000000001" customHeight="1" x14ac:dyDescent="0.25">
      <c r="A221" s="18">
        <v>218</v>
      </c>
      <c r="B221" s="19" t="s">
        <v>928</v>
      </c>
      <c r="C221" s="19" t="s">
        <v>332</v>
      </c>
      <c r="D221" s="19" t="s">
        <v>926</v>
      </c>
      <c r="E221" s="24">
        <v>38857</v>
      </c>
      <c r="F221" s="65">
        <v>15</v>
      </c>
      <c r="G221" s="65" t="s">
        <v>2</v>
      </c>
      <c r="H221" s="65"/>
      <c r="I221" s="65"/>
      <c r="J221" s="27">
        <v>3</v>
      </c>
      <c r="K221" s="21"/>
      <c r="L221" s="22">
        <v>40</v>
      </c>
      <c r="M221" s="23" t="e">
        <f>VLOOKUP(N221,licencje!$L$5:$L$1000,1,FALSE)</f>
        <v>#N/A</v>
      </c>
      <c r="N221" s="74" t="str">
        <f t="shared" si="6"/>
        <v>Michał Giszter</v>
      </c>
    </row>
    <row r="222" spans="1:14" ht="20.100000000000001" customHeight="1" x14ac:dyDescent="0.25">
      <c r="A222" s="18">
        <v>219</v>
      </c>
      <c r="B222" s="19" t="s">
        <v>928</v>
      </c>
      <c r="C222" s="19" t="s">
        <v>332</v>
      </c>
      <c r="D222" s="19" t="s">
        <v>926</v>
      </c>
      <c r="E222" s="24">
        <v>38857</v>
      </c>
      <c r="F222" s="65">
        <v>15</v>
      </c>
      <c r="G222" s="65" t="s">
        <v>2</v>
      </c>
      <c r="H222" s="65"/>
      <c r="I222" s="65"/>
      <c r="J222" s="27" t="s">
        <v>875</v>
      </c>
      <c r="K222" s="21"/>
      <c r="L222" s="22">
        <v>40</v>
      </c>
      <c r="M222" s="23" t="e">
        <f>VLOOKUP(N222,licencje!$L$5:$L$1000,1,FALSE)</f>
        <v>#N/A</v>
      </c>
      <c r="N222" s="74" t="str">
        <f t="shared" si="6"/>
        <v>Michał Giszter</v>
      </c>
    </row>
    <row r="223" spans="1:14" ht="20.100000000000001" customHeight="1" x14ac:dyDescent="0.25">
      <c r="A223" s="18">
        <v>220</v>
      </c>
      <c r="B223" s="19" t="s">
        <v>928</v>
      </c>
      <c r="C223" s="19" t="s">
        <v>132</v>
      </c>
      <c r="D223" s="19" t="s">
        <v>927</v>
      </c>
      <c r="E223" s="24">
        <v>33365</v>
      </c>
      <c r="F223" s="65">
        <v>30</v>
      </c>
      <c r="G223" s="65" t="s">
        <v>2</v>
      </c>
      <c r="H223" s="65">
        <v>187</v>
      </c>
      <c r="I223" s="65">
        <v>84</v>
      </c>
      <c r="J223" s="27">
        <v>19</v>
      </c>
      <c r="K223" s="21"/>
      <c r="L223" s="22">
        <v>40</v>
      </c>
      <c r="M223" s="23" t="e">
        <f>VLOOKUP(N223,licencje!$L$5:$L$1000,1,FALSE)</f>
        <v>#N/A</v>
      </c>
      <c r="N223" s="74" t="str">
        <f t="shared" si="6"/>
        <v>Adam Kaczalski</v>
      </c>
    </row>
    <row r="224" spans="1:14" ht="20.100000000000001" customHeight="1" x14ac:dyDescent="0.25">
      <c r="A224" s="18">
        <v>221</v>
      </c>
      <c r="B224" s="19" t="s">
        <v>928</v>
      </c>
      <c r="C224" s="19" t="s">
        <v>132</v>
      </c>
      <c r="D224" s="19" t="s">
        <v>927</v>
      </c>
      <c r="E224" s="24">
        <v>33365</v>
      </c>
      <c r="F224" s="65">
        <v>30</v>
      </c>
      <c r="G224" s="65" t="s">
        <v>2</v>
      </c>
      <c r="H224" s="65"/>
      <c r="I224" s="65">
        <v>84</v>
      </c>
      <c r="J224" s="27">
        <v>156</v>
      </c>
      <c r="K224" s="21"/>
      <c r="L224" s="22">
        <v>40</v>
      </c>
      <c r="M224" s="23" t="e">
        <f>VLOOKUP(N224,licencje!$L$5:$L$1000,1,FALSE)</f>
        <v>#N/A</v>
      </c>
      <c r="N224" s="74" t="str">
        <f t="shared" si="6"/>
        <v>Adam Kaczalski</v>
      </c>
    </row>
    <row r="225" spans="1:14" ht="20.100000000000001" customHeight="1" x14ac:dyDescent="0.25">
      <c r="A225" s="18">
        <v>222</v>
      </c>
      <c r="B225" s="19" t="s">
        <v>931</v>
      </c>
      <c r="C225" s="19" t="s">
        <v>526</v>
      </c>
      <c r="D225" s="19" t="s">
        <v>525</v>
      </c>
      <c r="E225" s="20">
        <v>30047</v>
      </c>
      <c r="F225" s="65">
        <v>39</v>
      </c>
      <c r="G225" s="65" t="s">
        <v>6</v>
      </c>
      <c r="H225" s="65"/>
      <c r="I225" s="65"/>
      <c r="J225" s="27" t="s">
        <v>854</v>
      </c>
      <c r="K225" s="25" t="s">
        <v>932</v>
      </c>
      <c r="L225" s="22">
        <v>20</v>
      </c>
      <c r="M225" s="23" t="str">
        <f>VLOOKUP(N225,licencje!$L$5:$L$1000,1,FALSE)</f>
        <v>Agnieszka Cymba</v>
      </c>
      <c r="N225" s="74" t="str">
        <f t="shared" si="6"/>
        <v>Agnieszka Cymba</v>
      </c>
    </row>
    <row r="226" spans="1:14" ht="20.100000000000001" customHeight="1" x14ac:dyDescent="0.25">
      <c r="A226" s="18">
        <v>223</v>
      </c>
      <c r="B226" s="19" t="s">
        <v>931</v>
      </c>
      <c r="C226" s="19" t="s">
        <v>139</v>
      </c>
      <c r="D226" s="19" t="s">
        <v>524</v>
      </c>
      <c r="E226" s="24">
        <v>30991</v>
      </c>
      <c r="F226" s="65">
        <v>36</v>
      </c>
      <c r="G226" s="65" t="s">
        <v>2</v>
      </c>
      <c r="H226" s="65"/>
      <c r="I226" s="65"/>
      <c r="J226" s="27" t="s">
        <v>854</v>
      </c>
      <c r="K226" s="25" t="s">
        <v>932</v>
      </c>
      <c r="L226" s="22">
        <v>20</v>
      </c>
      <c r="M226" s="23" t="str">
        <f>VLOOKUP(N226,licencje!$L$5:$L$1000,1,FALSE)</f>
        <v>Przemysław Perczyński</v>
      </c>
      <c r="N226" s="74" t="str">
        <f t="shared" si="6"/>
        <v>Przemysław Perczyński</v>
      </c>
    </row>
    <row r="227" spans="1:14" ht="20.100000000000001" customHeight="1" x14ac:dyDescent="0.25">
      <c r="A227" s="18">
        <v>224</v>
      </c>
      <c r="B227" s="19" t="s">
        <v>931</v>
      </c>
      <c r="C227" s="19" t="s">
        <v>930</v>
      </c>
      <c r="D227" s="19" t="s">
        <v>317</v>
      </c>
      <c r="E227" s="24">
        <v>24175</v>
      </c>
      <c r="F227" s="65">
        <v>55</v>
      </c>
      <c r="G227" s="65" t="s">
        <v>2</v>
      </c>
      <c r="H227" s="65"/>
      <c r="I227" s="65"/>
      <c r="J227" s="27" t="s">
        <v>854</v>
      </c>
      <c r="K227" s="25" t="s">
        <v>932</v>
      </c>
      <c r="L227" s="22">
        <v>20</v>
      </c>
      <c r="M227" s="23" t="e">
        <f>VLOOKUP(N227,licencje!$L$5:$L$1000,1,FALSE)</f>
        <v>#N/A</v>
      </c>
      <c r="N227" s="74" t="str">
        <f t="shared" si="6"/>
        <v>Mirosław Wiśniewski</v>
      </c>
    </row>
    <row r="228" spans="1:14" ht="20.100000000000001" customHeight="1" x14ac:dyDescent="0.25">
      <c r="A228" s="18">
        <v>225</v>
      </c>
      <c r="B228" s="19" t="s">
        <v>931</v>
      </c>
      <c r="C228" s="19" t="s">
        <v>526</v>
      </c>
      <c r="D228" s="19" t="s">
        <v>525</v>
      </c>
      <c r="E228" s="24">
        <v>30047</v>
      </c>
      <c r="F228" s="65">
        <v>39</v>
      </c>
      <c r="G228" s="65" t="s">
        <v>6</v>
      </c>
      <c r="H228" s="65"/>
      <c r="I228" s="65"/>
      <c r="J228" s="27" t="s">
        <v>929</v>
      </c>
      <c r="K228" s="21"/>
      <c r="L228" s="22">
        <v>40</v>
      </c>
      <c r="M228" s="23" t="str">
        <f>VLOOKUP(N228,licencje!$L$5:$L$1000,1,FALSE)</f>
        <v>Agnieszka Cymba</v>
      </c>
      <c r="N228" s="74" t="str">
        <f t="shared" si="6"/>
        <v>Agnieszka Cymba</v>
      </c>
    </row>
    <row r="229" spans="1:14" ht="20.100000000000001" customHeight="1" x14ac:dyDescent="0.25">
      <c r="A229" s="18">
        <v>226</v>
      </c>
      <c r="B229" s="19" t="s">
        <v>931</v>
      </c>
      <c r="C229" s="19" t="s">
        <v>139</v>
      </c>
      <c r="D229" s="19" t="s">
        <v>524</v>
      </c>
      <c r="E229" s="24">
        <v>30991</v>
      </c>
      <c r="F229" s="65">
        <v>36</v>
      </c>
      <c r="G229" s="65" t="s">
        <v>2</v>
      </c>
      <c r="H229" s="65"/>
      <c r="I229" s="65"/>
      <c r="J229" s="27" t="s">
        <v>39</v>
      </c>
      <c r="K229" s="21"/>
      <c r="L229" s="22">
        <v>40</v>
      </c>
      <c r="M229" s="23" t="str">
        <f>VLOOKUP(N229,licencje!$L$5:$L$1000,1,FALSE)</f>
        <v>Przemysław Perczyński</v>
      </c>
      <c r="N229" s="74" t="str">
        <f t="shared" si="6"/>
        <v>Przemysław Perczyński</v>
      </c>
    </row>
    <row r="230" spans="1:14" ht="20.100000000000001" customHeight="1" x14ac:dyDescent="0.25">
      <c r="A230" s="18">
        <v>227</v>
      </c>
      <c r="B230" s="19" t="s">
        <v>931</v>
      </c>
      <c r="C230" s="19" t="s">
        <v>365</v>
      </c>
      <c r="D230" s="19" t="s">
        <v>539</v>
      </c>
      <c r="E230" s="24">
        <v>37975</v>
      </c>
      <c r="F230" s="65">
        <v>17</v>
      </c>
      <c r="G230" s="65" t="s">
        <v>6</v>
      </c>
      <c r="H230" s="65"/>
      <c r="I230" s="65"/>
      <c r="J230" s="27" t="s">
        <v>868</v>
      </c>
      <c r="K230" s="21"/>
      <c r="L230" s="22">
        <v>40</v>
      </c>
      <c r="M230" s="23" t="str">
        <f>VLOOKUP(N230,licencje!$L$5:$L$1000,1,FALSE)</f>
        <v>Katarzyna Hołownia</v>
      </c>
      <c r="N230" s="74" t="str">
        <f t="shared" si="6"/>
        <v>Katarzyna Hołownia</v>
      </c>
    </row>
    <row r="231" spans="1:14" ht="20.100000000000001" customHeight="1" x14ac:dyDescent="0.25">
      <c r="A231" s="18">
        <v>228</v>
      </c>
      <c r="B231" s="19" t="s">
        <v>934</v>
      </c>
      <c r="C231" s="19" t="s">
        <v>764</v>
      </c>
      <c r="D231" s="19" t="s">
        <v>933</v>
      </c>
      <c r="E231" s="20">
        <v>32134</v>
      </c>
      <c r="F231" s="65">
        <v>33</v>
      </c>
      <c r="G231" s="65" t="s">
        <v>2</v>
      </c>
      <c r="H231" s="65"/>
      <c r="I231" s="65">
        <v>99</v>
      </c>
      <c r="J231" s="27" t="s">
        <v>11</v>
      </c>
      <c r="K231" s="21"/>
      <c r="L231" s="22">
        <v>40</v>
      </c>
      <c r="M231" s="23" t="str">
        <f>VLOOKUP(N231,licencje!$L$5:$L$1000,1,FALSE)</f>
        <v>Piotr Krawczyk</v>
      </c>
      <c r="N231" s="74" t="str">
        <f t="shared" si="6"/>
        <v>PIOTR KRAWCZYK</v>
      </c>
    </row>
    <row r="232" spans="1:14" ht="20.100000000000001" customHeight="1" x14ac:dyDescent="0.25">
      <c r="A232" s="18">
        <v>229</v>
      </c>
      <c r="B232" s="19" t="s">
        <v>934</v>
      </c>
      <c r="C232" s="19" t="s">
        <v>764</v>
      </c>
      <c r="D232" s="19" t="s">
        <v>933</v>
      </c>
      <c r="E232" s="20">
        <v>32135</v>
      </c>
      <c r="F232" s="65">
        <v>33</v>
      </c>
      <c r="G232" s="65" t="s">
        <v>2</v>
      </c>
      <c r="H232" s="65"/>
      <c r="I232" s="65">
        <v>99</v>
      </c>
      <c r="J232" s="27" t="s">
        <v>3</v>
      </c>
      <c r="K232" s="21"/>
      <c r="L232" s="22">
        <v>40</v>
      </c>
      <c r="M232" s="23" t="str">
        <f>VLOOKUP(N232,licencje!$L$5:$L$1000,1,FALSE)</f>
        <v>Piotr Krawczyk</v>
      </c>
      <c r="N232" s="74" t="str">
        <f t="shared" si="6"/>
        <v>PIOTR KRAWCZYK</v>
      </c>
    </row>
    <row r="233" spans="1:14" ht="20.100000000000001" customHeight="1" x14ac:dyDescent="0.25">
      <c r="A233" s="18">
        <v>230</v>
      </c>
      <c r="B233" s="19" t="s">
        <v>934</v>
      </c>
      <c r="C233" s="19" t="s">
        <v>122</v>
      </c>
      <c r="D233" s="19" t="s">
        <v>431</v>
      </c>
      <c r="E233" s="24">
        <v>38509</v>
      </c>
      <c r="F233" s="65">
        <v>16</v>
      </c>
      <c r="G233" s="65" t="s">
        <v>2</v>
      </c>
      <c r="H233" s="65"/>
      <c r="I233" s="65">
        <v>65</v>
      </c>
      <c r="J233" s="27" t="s">
        <v>68</v>
      </c>
      <c r="K233" s="21"/>
      <c r="L233" s="22">
        <v>40</v>
      </c>
      <c r="M233" s="23" t="str">
        <f>VLOOKUP(N233,licencje!$L$5:$L$1000,1,FALSE)</f>
        <v>Mateusz Lach</v>
      </c>
      <c r="N233" s="74" t="str">
        <f t="shared" si="6"/>
        <v>Mateusz Lach</v>
      </c>
    </row>
    <row r="234" spans="1:14" ht="20.100000000000001" customHeight="1" x14ac:dyDescent="0.25">
      <c r="A234" s="18">
        <v>231</v>
      </c>
      <c r="B234" s="19" t="s">
        <v>934</v>
      </c>
      <c r="C234" s="19" t="s">
        <v>122</v>
      </c>
      <c r="D234" s="19" t="s">
        <v>431</v>
      </c>
      <c r="E234" s="24">
        <v>38510</v>
      </c>
      <c r="F234" s="65">
        <v>16</v>
      </c>
      <c r="G234" s="65" t="s">
        <v>2</v>
      </c>
      <c r="H234" s="65"/>
      <c r="I234" s="65">
        <v>65</v>
      </c>
      <c r="J234" s="27">
        <v>100</v>
      </c>
      <c r="K234" s="21"/>
      <c r="L234" s="22">
        <v>40</v>
      </c>
      <c r="M234" s="23" t="str">
        <f>VLOOKUP(N234,licencje!$L$5:$L$1000,1,FALSE)</f>
        <v>Mateusz Lach</v>
      </c>
      <c r="N234" s="74" t="str">
        <f t="shared" si="6"/>
        <v>Mateusz Lach</v>
      </c>
    </row>
    <row r="235" spans="1:14" ht="20.100000000000001" customHeight="1" x14ac:dyDescent="0.25">
      <c r="A235" s="18">
        <v>232</v>
      </c>
      <c r="B235" s="19" t="s">
        <v>951</v>
      </c>
      <c r="C235" s="76" t="s">
        <v>935</v>
      </c>
      <c r="D235" s="76" t="s">
        <v>936</v>
      </c>
      <c r="E235" s="34">
        <v>38969</v>
      </c>
      <c r="F235" s="35">
        <v>15</v>
      </c>
      <c r="G235" s="35" t="s">
        <v>889</v>
      </c>
      <c r="H235" s="35"/>
      <c r="I235" s="35"/>
      <c r="J235" s="94" t="s">
        <v>937</v>
      </c>
      <c r="K235" s="37" t="s">
        <v>952</v>
      </c>
      <c r="L235" s="38">
        <v>25</v>
      </c>
      <c r="M235" s="23" t="str">
        <f>VLOOKUP(N235,licencje!$L$5:$L$1000,1,FALSE)</f>
        <v>Jakub Budziński</v>
      </c>
      <c r="N235" s="74" t="str">
        <f t="shared" si="6"/>
        <v>JAKUB BUDZIŃSKI</v>
      </c>
    </row>
    <row r="236" spans="1:14" ht="20.100000000000001" customHeight="1" x14ac:dyDescent="0.25">
      <c r="A236" s="18">
        <v>233</v>
      </c>
      <c r="B236" s="19" t="s">
        <v>951</v>
      </c>
      <c r="C236" s="76" t="s">
        <v>935</v>
      </c>
      <c r="D236" s="76" t="s">
        <v>936</v>
      </c>
      <c r="E236" s="34">
        <v>38969</v>
      </c>
      <c r="F236" s="35">
        <v>15</v>
      </c>
      <c r="G236" s="35" t="s">
        <v>889</v>
      </c>
      <c r="H236" s="35"/>
      <c r="I236" s="35">
        <v>63</v>
      </c>
      <c r="J236" s="56" t="s">
        <v>796</v>
      </c>
      <c r="K236" s="37"/>
      <c r="L236" s="38">
        <v>40</v>
      </c>
      <c r="M236" s="23" t="str">
        <f>VLOOKUP(N236,licencje!$L$5:$L$1000,1,FALSE)</f>
        <v>Jakub Budziński</v>
      </c>
      <c r="N236" s="74" t="str">
        <f t="shared" si="6"/>
        <v>JAKUB BUDZIŃSKI</v>
      </c>
    </row>
    <row r="237" spans="1:14" ht="20.100000000000001" customHeight="1" x14ac:dyDescent="0.25">
      <c r="A237" s="18">
        <v>234</v>
      </c>
      <c r="B237" s="19" t="s">
        <v>951</v>
      </c>
      <c r="C237" s="76" t="s">
        <v>938</v>
      </c>
      <c r="D237" s="76" t="s">
        <v>939</v>
      </c>
      <c r="E237" s="34">
        <v>40162</v>
      </c>
      <c r="F237" s="35">
        <v>11</v>
      </c>
      <c r="G237" s="35" t="s">
        <v>889</v>
      </c>
      <c r="H237" s="35"/>
      <c r="I237" s="35"/>
      <c r="J237" s="94" t="s">
        <v>65</v>
      </c>
      <c r="K237" s="37" t="s">
        <v>953</v>
      </c>
      <c r="L237" s="38">
        <v>25</v>
      </c>
      <c r="M237" s="23" t="str">
        <f>VLOOKUP(N237,licencje!$L$5:$L$1000,1,FALSE)</f>
        <v>Mateusz Janczewski</v>
      </c>
      <c r="N237" s="74" t="str">
        <f t="shared" si="6"/>
        <v>MATEUSZ JANCZEWSKI</v>
      </c>
    </row>
    <row r="238" spans="1:14" ht="20.100000000000001" customHeight="1" x14ac:dyDescent="0.25">
      <c r="A238" s="18">
        <v>235</v>
      </c>
      <c r="B238" s="19" t="s">
        <v>951</v>
      </c>
      <c r="C238" s="76" t="s">
        <v>938</v>
      </c>
      <c r="D238" s="76" t="s">
        <v>939</v>
      </c>
      <c r="E238" s="34">
        <v>40162</v>
      </c>
      <c r="F238" s="35">
        <v>11</v>
      </c>
      <c r="G238" s="35" t="s">
        <v>889</v>
      </c>
      <c r="H238" s="35"/>
      <c r="I238" s="35">
        <v>43</v>
      </c>
      <c r="J238" s="56" t="s">
        <v>940</v>
      </c>
      <c r="K238" s="37"/>
      <c r="L238" s="38">
        <v>40</v>
      </c>
      <c r="M238" s="23" t="str">
        <f>VLOOKUP(N238,licencje!$L$5:$L$1000,1,FALSE)</f>
        <v>Mateusz Janczewski</v>
      </c>
      <c r="N238" s="74" t="str">
        <f t="shared" si="6"/>
        <v>MATEUSZ JANCZEWSKI</v>
      </c>
    </row>
    <row r="239" spans="1:14" ht="20.100000000000001" customHeight="1" x14ac:dyDescent="0.25">
      <c r="A239" s="18">
        <v>236</v>
      </c>
      <c r="B239" s="19" t="s">
        <v>951</v>
      </c>
      <c r="C239" s="76" t="s">
        <v>941</v>
      </c>
      <c r="D239" s="76" t="s">
        <v>942</v>
      </c>
      <c r="E239" s="34">
        <v>36880</v>
      </c>
      <c r="F239" s="35">
        <v>20</v>
      </c>
      <c r="G239" s="35" t="s">
        <v>889</v>
      </c>
      <c r="H239" s="35"/>
      <c r="I239" s="35">
        <v>92</v>
      </c>
      <c r="J239" s="56" t="s">
        <v>3</v>
      </c>
      <c r="K239" s="37"/>
      <c r="L239" s="38">
        <v>40</v>
      </c>
      <c r="M239" s="23" t="str">
        <f>VLOOKUP(N239,licencje!$L$5:$L$1000,1,FALSE)</f>
        <v>Eryk Juszczak</v>
      </c>
      <c r="N239" s="74" t="str">
        <f t="shared" si="6"/>
        <v>ERYK JUSZCZAK</v>
      </c>
    </row>
    <row r="240" spans="1:14" ht="20.100000000000001" customHeight="1" x14ac:dyDescent="0.25">
      <c r="A240" s="18">
        <v>237</v>
      </c>
      <c r="B240" s="19" t="s">
        <v>951</v>
      </c>
      <c r="C240" s="76" t="s">
        <v>943</v>
      </c>
      <c r="D240" s="76" t="s">
        <v>942</v>
      </c>
      <c r="E240" s="34">
        <v>38791</v>
      </c>
      <c r="F240" s="35">
        <v>15</v>
      </c>
      <c r="G240" s="35" t="s">
        <v>888</v>
      </c>
      <c r="H240" s="35"/>
      <c r="I240" s="35"/>
      <c r="J240" s="94" t="s">
        <v>937</v>
      </c>
      <c r="K240" s="37" t="s">
        <v>952</v>
      </c>
      <c r="L240" s="38">
        <v>25</v>
      </c>
      <c r="M240" s="23" t="str">
        <f>VLOOKUP(N240,licencje!$L$5:$L$1000,1,FALSE)</f>
        <v>Marika Juszczak</v>
      </c>
      <c r="N240" s="74" t="str">
        <f t="shared" si="6"/>
        <v>MARIKA JUSZCZAK</v>
      </c>
    </row>
    <row r="241" spans="1:14" ht="20.100000000000001" customHeight="1" x14ac:dyDescent="0.25">
      <c r="A241" s="18">
        <v>238</v>
      </c>
      <c r="B241" s="19" t="s">
        <v>951</v>
      </c>
      <c r="C241" s="76" t="s">
        <v>943</v>
      </c>
      <c r="D241" s="76" t="s">
        <v>942</v>
      </c>
      <c r="E241" s="34">
        <v>38791</v>
      </c>
      <c r="F241" s="35">
        <v>15</v>
      </c>
      <c r="G241" s="35" t="s">
        <v>888</v>
      </c>
      <c r="H241" s="35"/>
      <c r="I241" s="35">
        <v>54</v>
      </c>
      <c r="J241" s="56" t="s">
        <v>793</v>
      </c>
      <c r="K241" s="37"/>
      <c r="L241" s="38">
        <v>40</v>
      </c>
      <c r="M241" s="23" t="str">
        <f>VLOOKUP(N241,licencje!$L$5:$L$1000,1,FALSE)</f>
        <v>Marika Juszczak</v>
      </c>
      <c r="N241" s="74" t="str">
        <f t="shared" si="6"/>
        <v>MARIKA JUSZCZAK</v>
      </c>
    </row>
    <row r="242" spans="1:14" ht="20.100000000000001" customHeight="1" x14ac:dyDescent="0.25">
      <c r="A242" s="18">
        <v>239</v>
      </c>
      <c r="B242" s="19" t="s">
        <v>951</v>
      </c>
      <c r="C242" s="76" t="s">
        <v>62</v>
      </c>
      <c r="D242" s="76" t="s">
        <v>944</v>
      </c>
      <c r="E242" s="34">
        <v>35888</v>
      </c>
      <c r="F242" s="35">
        <v>23</v>
      </c>
      <c r="G242" s="35" t="s">
        <v>889</v>
      </c>
      <c r="H242" s="35"/>
      <c r="I242" s="35"/>
      <c r="J242" s="94" t="s">
        <v>945</v>
      </c>
      <c r="K242" s="37" t="s">
        <v>954</v>
      </c>
      <c r="L242" s="38">
        <v>25</v>
      </c>
      <c r="M242" s="23" t="str">
        <f>VLOOKUP(N242,licencje!$L$5:$L$1000,1,FALSE)</f>
        <v>Szymon Piotrowski</v>
      </c>
      <c r="N242" s="74" t="str">
        <f t="shared" si="6"/>
        <v>SZYMON PIOTROWSKI</v>
      </c>
    </row>
    <row r="243" spans="1:14" ht="20.100000000000001" customHeight="1" x14ac:dyDescent="0.25">
      <c r="A243" s="18">
        <v>240</v>
      </c>
      <c r="B243" s="19" t="s">
        <v>951</v>
      </c>
      <c r="C243" s="76" t="s">
        <v>62</v>
      </c>
      <c r="D243" s="76" t="s">
        <v>944</v>
      </c>
      <c r="E243" s="34">
        <v>35888</v>
      </c>
      <c r="F243" s="35">
        <v>23</v>
      </c>
      <c r="G243" s="35" t="s">
        <v>889</v>
      </c>
      <c r="H243" s="35"/>
      <c r="I243" s="35">
        <v>93</v>
      </c>
      <c r="J243" s="56">
        <v>83</v>
      </c>
      <c r="K243" s="37"/>
      <c r="L243" s="38">
        <v>40</v>
      </c>
      <c r="M243" s="23" t="str">
        <f>VLOOKUP(N243,licencje!$L$5:$L$1000,1,FALSE)</f>
        <v>Szymon Piotrowski</v>
      </c>
      <c r="N243" s="74" t="str">
        <f t="shared" si="6"/>
        <v>SZYMON PIOTROWSKI</v>
      </c>
    </row>
    <row r="244" spans="1:14" ht="20.100000000000001" customHeight="1" x14ac:dyDescent="0.25">
      <c r="A244" s="18">
        <v>241</v>
      </c>
      <c r="B244" s="19" t="s">
        <v>951</v>
      </c>
      <c r="C244" s="76" t="s">
        <v>946</v>
      </c>
      <c r="D244" s="76" t="s">
        <v>947</v>
      </c>
      <c r="E244" s="34">
        <v>40094</v>
      </c>
      <c r="F244" s="35">
        <v>11</v>
      </c>
      <c r="G244" s="35" t="s">
        <v>889</v>
      </c>
      <c r="H244" s="35"/>
      <c r="I244" s="35"/>
      <c r="J244" s="94" t="s">
        <v>65</v>
      </c>
      <c r="K244" s="37" t="s">
        <v>953</v>
      </c>
      <c r="L244" s="38">
        <v>25</v>
      </c>
      <c r="M244" s="23" t="e">
        <f>VLOOKUP(N244,licencje!$L$5:$L$1000,1,FALSE)</f>
        <v>#N/A</v>
      </c>
      <c r="N244" s="74" t="str">
        <f t="shared" si="6"/>
        <v>JAN SZAFRAŃSKI</v>
      </c>
    </row>
    <row r="245" spans="1:14" ht="20.100000000000001" customHeight="1" x14ac:dyDescent="0.25">
      <c r="A245" s="18">
        <v>242</v>
      </c>
      <c r="B245" s="19" t="s">
        <v>951</v>
      </c>
      <c r="C245" s="76" t="s">
        <v>946</v>
      </c>
      <c r="D245" s="76" t="s">
        <v>947</v>
      </c>
      <c r="E245" s="34">
        <v>40094</v>
      </c>
      <c r="F245" s="35">
        <v>11</v>
      </c>
      <c r="G245" s="35" t="s">
        <v>889</v>
      </c>
      <c r="H245" s="35"/>
      <c r="I245" s="35">
        <v>37</v>
      </c>
      <c r="J245" s="56" t="s">
        <v>57</v>
      </c>
      <c r="K245" s="37"/>
      <c r="L245" s="38">
        <v>40</v>
      </c>
      <c r="M245" s="23" t="e">
        <f>VLOOKUP(N245,licencje!$L$5:$L$1000,1,FALSE)</f>
        <v>#N/A</v>
      </c>
      <c r="N245" s="74" t="str">
        <f t="shared" si="6"/>
        <v>JAN SZAFRAŃSKI</v>
      </c>
    </row>
    <row r="246" spans="1:14" ht="20.100000000000001" customHeight="1" x14ac:dyDescent="0.25">
      <c r="A246" s="18">
        <v>243</v>
      </c>
      <c r="B246" s="19" t="s">
        <v>951</v>
      </c>
      <c r="C246" s="76" t="s">
        <v>943</v>
      </c>
      <c r="D246" s="76" t="s">
        <v>948</v>
      </c>
      <c r="E246" s="34">
        <v>34142</v>
      </c>
      <c r="F246" s="35">
        <v>28</v>
      </c>
      <c r="G246" s="35" t="s">
        <v>888</v>
      </c>
      <c r="H246" s="35"/>
      <c r="I246" s="35"/>
      <c r="J246" s="94" t="s">
        <v>945</v>
      </c>
      <c r="K246" s="37" t="s">
        <v>954</v>
      </c>
      <c r="L246" s="38">
        <v>25</v>
      </c>
      <c r="M246" s="23" t="e">
        <f>VLOOKUP(N246,licencje!$L$5:$L$1000,1,FALSE)</f>
        <v>#N/A</v>
      </c>
      <c r="N246" s="74" t="str">
        <f t="shared" si="6"/>
        <v>MARIKA ZALEWSKA</v>
      </c>
    </row>
    <row r="247" spans="1:14" ht="20.100000000000001" customHeight="1" x14ac:dyDescent="0.25">
      <c r="A247" s="18">
        <v>244</v>
      </c>
      <c r="B247" s="19" t="s">
        <v>951</v>
      </c>
      <c r="C247" s="76" t="s">
        <v>943</v>
      </c>
      <c r="D247" s="76" t="s">
        <v>948</v>
      </c>
      <c r="E247" s="34">
        <v>34142</v>
      </c>
      <c r="F247" s="35">
        <v>28</v>
      </c>
      <c r="G247" s="35" t="s">
        <v>888</v>
      </c>
      <c r="H247" s="35"/>
      <c r="I247" s="35">
        <v>75</v>
      </c>
      <c r="J247" s="56" t="s">
        <v>949</v>
      </c>
      <c r="K247" s="36"/>
      <c r="L247" s="38">
        <v>40</v>
      </c>
      <c r="M247" s="23" t="e">
        <f>VLOOKUP(N247,licencje!$L$5:$L$1000,1,FALSE)</f>
        <v>#N/A</v>
      </c>
      <c r="N247" s="74" t="str">
        <f t="shared" si="6"/>
        <v>MARIKA ZALEWSKA</v>
      </c>
    </row>
    <row r="248" spans="1:14" ht="20.100000000000001" customHeight="1" x14ac:dyDescent="0.25">
      <c r="A248" s="18">
        <v>245</v>
      </c>
      <c r="B248" s="19" t="s">
        <v>951</v>
      </c>
      <c r="C248" s="76" t="s">
        <v>943</v>
      </c>
      <c r="D248" s="76" t="s">
        <v>948</v>
      </c>
      <c r="E248" s="34">
        <v>34142</v>
      </c>
      <c r="F248" s="35">
        <v>28</v>
      </c>
      <c r="G248" s="35" t="s">
        <v>888</v>
      </c>
      <c r="H248" s="35"/>
      <c r="I248" s="35">
        <v>75</v>
      </c>
      <c r="J248" s="56" t="s">
        <v>950</v>
      </c>
      <c r="K248" s="36"/>
      <c r="L248" s="38">
        <v>40</v>
      </c>
      <c r="M248" s="23" t="e">
        <f>VLOOKUP(N248,licencje!$L$5:$L$1000,1,FALSE)</f>
        <v>#N/A</v>
      </c>
      <c r="N248" s="74" t="str">
        <f t="shared" si="6"/>
        <v>MARIKA ZALEWSKA</v>
      </c>
    </row>
    <row r="249" spans="1:14" ht="20.100000000000001" customHeight="1" x14ac:dyDescent="0.25">
      <c r="A249" s="18">
        <v>246</v>
      </c>
      <c r="B249" s="19" t="s">
        <v>957</v>
      </c>
      <c r="C249" s="19" t="s">
        <v>360</v>
      </c>
      <c r="D249" s="19" t="s">
        <v>560</v>
      </c>
      <c r="E249" s="20">
        <v>40175</v>
      </c>
      <c r="F249" s="65">
        <v>11</v>
      </c>
      <c r="G249" s="65" t="s">
        <v>2</v>
      </c>
      <c r="H249" s="65"/>
      <c r="I249" s="65"/>
      <c r="J249" s="27">
        <v>2</v>
      </c>
      <c r="K249" s="21"/>
      <c r="L249" s="22">
        <v>40</v>
      </c>
      <c r="M249" s="23" t="str">
        <f>VLOOKUP(N249,licencje!$L$5:$L$1000,1,FALSE)</f>
        <v>Kuba Mazur</v>
      </c>
      <c r="N249" s="74" t="str">
        <f t="shared" si="6"/>
        <v>Kuba Mazur</v>
      </c>
    </row>
    <row r="250" spans="1:14" ht="20.100000000000001" customHeight="1" x14ac:dyDescent="0.25">
      <c r="A250" s="18">
        <v>247</v>
      </c>
      <c r="B250" s="19" t="s">
        <v>957</v>
      </c>
      <c r="C250" s="19" t="s">
        <v>360</v>
      </c>
      <c r="D250" s="19" t="s">
        <v>560</v>
      </c>
      <c r="E250" s="20">
        <v>40175</v>
      </c>
      <c r="F250" s="65">
        <v>11</v>
      </c>
      <c r="G250" s="65" t="s">
        <v>2</v>
      </c>
      <c r="H250" s="65">
        <v>160</v>
      </c>
      <c r="I250" s="65"/>
      <c r="J250" s="27" t="s">
        <v>841</v>
      </c>
      <c r="K250" s="21"/>
      <c r="L250" s="22">
        <v>40</v>
      </c>
      <c r="M250" s="23" t="str">
        <f>VLOOKUP(N250,licencje!$L$5:$L$1000,1,FALSE)</f>
        <v>Kuba Mazur</v>
      </c>
      <c r="N250" s="74" t="str">
        <f t="shared" si="6"/>
        <v>Kuba Mazur</v>
      </c>
    </row>
    <row r="251" spans="1:14" ht="20.100000000000001" customHeight="1" x14ac:dyDescent="0.25">
      <c r="A251" s="18">
        <v>248</v>
      </c>
      <c r="B251" s="19" t="s">
        <v>957</v>
      </c>
      <c r="C251" s="19" t="s">
        <v>199</v>
      </c>
      <c r="D251" s="19" t="s">
        <v>648</v>
      </c>
      <c r="E251" s="24">
        <v>40413</v>
      </c>
      <c r="F251" s="65">
        <v>11</v>
      </c>
      <c r="G251" s="65" t="s">
        <v>2</v>
      </c>
      <c r="H251" s="65"/>
      <c r="I251" s="65"/>
      <c r="J251" s="27">
        <v>2</v>
      </c>
      <c r="K251" s="21"/>
      <c r="L251" s="22">
        <v>40</v>
      </c>
      <c r="M251" s="23" t="str">
        <f>VLOOKUP(N251,licencje!$L$5:$L$1000,1,FALSE)</f>
        <v>Jan Kobiela</v>
      </c>
      <c r="N251" s="74" t="str">
        <f t="shared" si="6"/>
        <v>Jan Kobiela</v>
      </c>
    </row>
    <row r="252" spans="1:14" ht="20.100000000000001" customHeight="1" x14ac:dyDescent="0.25">
      <c r="A252" s="18">
        <v>249</v>
      </c>
      <c r="B252" s="19" t="s">
        <v>957</v>
      </c>
      <c r="C252" s="19" t="s">
        <v>199</v>
      </c>
      <c r="D252" s="19" t="s">
        <v>648</v>
      </c>
      <c r="E252" s="24">
        <v>40413</v>
      </c>
      <c r="F252" s="65">
        <v>11</v>
      </c>
      <c r="G252" s="65" t="s">
        <v>2</v>
      </c>
      <c r="H252" s="65">
        <v>155</v>
      </c>
      <c r="I252" s="65"/>
      <c r="J252" s="27" t="s">
        <v>841</v>
      </c>
      <c r="K252" s="21"/>
      <c r="L252" s="22">
        <v>40</v>
      </c>
      <c r="M252" s="23" t="str">
        <f>VLOOKUP(N252,licencje!$L$5:$L$1000,1,FALSE)</f>
        <v>Jan Kobiela</v>
      </c>
      <c r="N252" s="74" t="str">
        <f t="shared" si="6"/>
        <v>Jan Kobiela</v>
      </c>
    </row>
    <row r="253" spans="1:14" ht="20.100000000000001" customHeight="1" x14ac:dyDescent="0.25">
      <c r="A253" s="18">
        <v>250</v>
      </c>
      <c r="B253" s="19" t="s">
        <v>957</v>
      </c>
      <c r="C253" s="19" t="s">
        <v>8</v>
      </c>
      <c r="D253" s="19" t="s">
        <v>443</v>
      </c>
      <c r="E253" s="24">
        <v>40023</v>
      </c>
      <c r="F253" s="65">
        <v>12</v>
      </c>
      <c r="G253" s="65" t="s">
        <v>2</v>
      </c>
      <c r="H253" s="65"/>
      <c r="I253" s="65"/>
      <c r="J253" s="27">
        <v>2</v>
      </c>
      <c r="K253" s="21"/>
      <c r="L253" s="22">
        <v>40</v>
      </c>
      <c r="M253" s="23" t="str">
        <f>VLOOKUP(N253,licencje!$L$5:$L$1000,1,FALSE)</f>
        <v>Maciej Jaworski</v>
      </c>
      <c r="N253" s="74" t="str">
        <f t="shared" si="6"/>
        <v>Maciej Jaworski</v>
      </c>
    </row>
    <row r="254" spans="1:14" ht="20.100000000000001" customHeight="1" x14ac:dyDescent="0.25">
      <c r="A254" s="18">
        <v>251</v>
      </c>
      <c r="B254" s="19" t="s">
        <v>957</v>
      </c>
      <c r="C254" s="19" t="s">
        <v>8</v>
      </c>
      <c r="D254" s="19" t="s">
        <v>443</v>
      </c>
      <c r="E254" s="24">
        <v>40023</v>
      </c>
      <c r="F254" s="65">
        <v>12</v>
      </c>
      <c r="G254" s="65" t="s">
        <v>2</v>
      </c>
      <c r="H254" s="65">
        <v>160</v>
      </c>
      <c r="I254" s="65"/>
      <c r="J254" s="27" t="s">
        <v>841</v>
      </c>
      <c r="K254" s="21"/>
      <c r="L254" s="22">
        <v>40</v>
      </c>
      <c r="M254" s="23" t="str">
        <f>VLOOKUP(N254,licencje!$L$5:$L$1000,1,FALSE)</f>
        <v>Maciej Jaworski</v>
      </c>
      <c r="N254" s="74" t="str">
        <f t="shared" si="6"/>
        <v>Maciej Jaworski</v>
      </c>
    </row>
    <row r="255" spans="1:14" ht="20.100000000000001" customHeight="1" x14ac:dyDescent="0.25">
      <c r="A255" s="18">
        <v>252</v>
      </c>
      <c r="B255" s="19" t="s">
        <v>957</v>
      </c>
      <c r="C255" s="19" t="s">
        <v>956</v>
      </c>
      <c r="D255" s="19" t="s">
        <v>955</v>
      </c>
      <c r="E255" s="20">
        <v>40994</v>
      </c>
      <c r="F255" s="65">
        <v>9</v>
      </c>
      <c r="G255" s="65" t="s">
        <v>2</v>
      </c>
      <c r="H255" s="65"/>
      <c r="I255" s="65"/>
      <c r="J255" s="27">
        <v>1</v>
      </c>
      <c r="K255" s="21"/>
      <c r="L255" s="22">
        <v>40</v>
      </c>
      <c r="M255" s="23" t="e">
        <f>VLOOKUP(N255,licencje!$L$5:$L$1000,1,FALSE)</f>
        <v>#N/A</v>
      </c>
      <c r="N255" s="74" t="str">
        <f t="shared" si="6"/>
        <v>Timur Favas</v>
      </c>
    </row>
    <row r="256" spans="1:14" ht="20.100000000000001" customHeight="1" x14ac:dyDescent="0.25">
      <c r="A256" s="18">
        <v>253</v>
      </c>
      <c r="B256" s="19" t="s">
        <v>957</v>
      </c>
      <c r="C256" s="19" t="s">
        <v>956</v>
      </c>
      <c r="D256" s="19" t="s">
        <v>955</v>
      </c>
      <c r="E256" s="20">
        <v>40994</v>
      </c>
      <c r="F256" s="65">
        <v>9</v>
      </c>
      <c r="G256" s="65" t="s">
        <v>2</v>
      </c>
      <c r="H256" s="65">
        <v>155</v>
      </c>
      <c r="I256" s="65"/>
      <c r="J256" s="27" t="s">
        <v>841</v>
      </c>
      <c r="K256" s="21"/>
      <c r="L256" s="22">
        <v>40</v>
      </c>
      <c r="M256" s="23" t="e">
        <f>VLOOKUP(N256,licencje!$L$5:$L$1000,1,FALSE)</f>
        <v>#N/A</v>
      </c>
      <c r="N256" s="74" t="str">
        <f t="shared" si="6"/>
        <v>Timur Favas</v>
      </c>
    </row>
    <row r="257" spans="1:14" ht="20.100000000000001" customHeight="1" x14ac:dyDescent="0.25">
      <c r="A257" s="18">
        <v>254</v>
      </c>
      <c r="B257" s="19" t="s">
        <v>957</v>
      </c>
      <c r="C257" s="19" t="s">
        <v>646</v>
      </c>
      <c r="D257" s="19" t="s">
        <v>645</v>
      </c>
      <c r="E257" s="24">
        <v>39790</v>
      </c>
      <c r="F257" s="65">
        <v>12</v>
      </c>
      <c r="G257" s="65" t="s">
        <v>6</v>
      </c>
      <c r="H257" s="65"/>
      <c r="I257" s="65"/>
      <c r="J257" s="27" t="s">
        <v>843</v>
      </c>
      <c r="K257" s="21"/>
      <c r="L257" s="22">
        <v>40</v>
      </c>
      <c r="M257" s="23" t="str">
        <f>VLOOKUP(N257,licencje!$L$5:$L$1000,1,FALSE)</f>
        <v>Dorota Kocur</v>
      </c>
      <c r="N257" s="74" t="str">
        <f t="shared" si="6"/>
        <v>Dorota Kocur</v>
      </c>
    </row>
    <row r="258" spans="1:14" ht="20.100000000000001" customHeight="1" x14ac:dyDescent="0.25">
      <c r="A258" s="18">
        <v>255</v>
      </c>
      <c r="B258" s="19" t="s">
        <v>957</v>
      </c>
      <c r="C258" s="19" t="s">
        <v>646</v>
      </c>
      <c r="D258" s="19" t="s">
        <v>645</v>
      </c>
      <c r="E258" s="24">
        <v>39790</v>
      </c>
      <c r="F258" s="65">
        <v>12</v>
      </c>
      <c r="G258" s="65" t="s">
        <v>6</v>
      </c>
      <c r="H258" s="65">
        <v>155</v>
      </c>
      <c r="I258" s="65"/>
      <c r="J258" s="27">
        <v>128</v>
      </c>
      <c r="K258" s="21"/>
      <c r="L258" s="22">
        <v>40</v>
      </c>
      <c r="M258" s="23" t="str">
        <f>VLOOKUP(N258,licencje!$L$5:$L$1000,1,FALSE)</f>
        <v>Dorota Kocur</v>
      </c>
      <c r="N258" s="74" t="str">
        <f t="shared" si="6"/>
        <v>Dorota Kocur</v>
      </c>
    </row>
    <row r="259" spans="1:14" ht="20.100000000000001" customHeight="1" x14ac:dyDescent="0.25">
      <c r="A259" s="18">
        <v>256</v>
      </c>
      <c r="B259" s="19" t="s">
        <v>957</v>
      </c>
      <c r="C259" s="19" t="s">
        <v>629</v>
      </c>
      <c r="D259" s="19" t="s">
        <v>628</v>
      </c>
      <c r="E259" s="24">
        <v>40229</v>
      </c>
      <c r="F259" s="65">
        <v>11</v>
      </c>
      <c r="G259" s="65" t="s">
        <v>6</v>
      </c>
      <c r="H259" s="65"/>
      <c r="I259" s="65"/>
      <c r="J259" s="27" t="s">
        <v>843</v>
      </c>
      <c r="K259" s="21"/>
      <c r="L259" s="22">
        <v>40</v>
      </c>
      <c r="M259" s="23" t="str">
        <f>VLOOKUP(N259,licencje!$L$5:$L$1000,1,FALSE)</f>
        <v>Marcelina Sękalska</v>
      </c>
      <c r="N259" s="74" t="str">
        <f t="shared" si="6"/>
        <v>Marcelina Sękalska</v>
      </c>
    </row>
    <row r="260" spans="1:14" ht="20.100000000000001" customHeight="1" x14ac:dyDescent="0.25">
      <c r="A260" s="18">
        <v>257</v>
      </c>
      <c r="B260" s="19" t="s">
        <v>957</v>
      </c>
      <c r="C260" s="19" t="s">
        <v>629</v>
      </c>
      <c r="D260" s="19" t="s">
        <v>628</v>
      </c>
      <c r="E260" s="24">
        <v>40229</v>
      </c>
      <c r="F260" s="65">
        <v>11</v>
      </c>
      <c r="G260" s="65" t="s">
        <v>6</v>
      </c>
      <c r="H260" s="65">
        <v>155</v>
      </c>
      <c r="I260" s="65"/>
      <c r="J260" s="27">
        <v>128</v>
      </c>
      <c r="K260" s="21"/>
      <c r="L260" s="22">
        <v>40</v>
      </c>
      <c r="M260" s="23" t="str">
        <f>VLOOKUP(N260,licencje!$L$5:$L$1000,1,FALSE)</f>
        <v>Marcelina Sękalska</v>
      </c>
      <c r="N260" s="74" t="str">
        <f t="shared" ref="N260:N323" si="7">C260&amp;" "&amp;D260</f>
        <v>Marcelina Sękalska</v>
      </c>
    </row>
    <row r="261" spans="1:14" ht="20.100000000000001" customHeight="1" x14ac:dyDescent="0.25">
      <c r="A261" s="18">
        <v>258</v>
      </c>
      <c r="B261" s="19" t="s">
        <v>957</v>
      </c>
      <c r="C261" s="19" t="s">
        <v>98</v>
      </c>
      <c r="D261" s="19" t="s">
        <v>628</v>
      </c>
      <c r="E261" s="24">
        <v>40918</v>
      </c>
      <c r="F261" s="65">
        <v>9</v>
      </c>
      <c r="G261" s="65" t="s">
        <v>6</v>
      </c>
      <c r="H261" s="65"/>
      <c r="I261" s="65"/>
      <c r="J261" s="27">
        <v>8</v>
      </c>
      <c r="K261" s="21"/>
      <c r="L261" s="22">
        <v>40</v>
      </c>
      <c r="M261" s="23" t="str">
        <f>VLOOKUP(N261,licencje!$L$5:$L$1000,1,FALSE)</f>
        <v>Wiktoria Sękalska</v>
      </c>
      <c r="N261" s="74" t="str">
        <f t="shared" si="7"/>
        <v>Wiktoria Sękalska</v>
      </c>
    </row>
    <row r="262" spans="1:14" ht="20.100000000000001" customHeight="1" x14ac:dyDescent="0.25">
      <c r="A262" s="18">
        <v>259</v>
      </c>
      <c r="B262" s="19" t="s">
        <v>957</v>
      </c>
      <c r="C262" s="19" t="s">
        <v>98</v>
      </c>
      <c r="D262" s="19" t="s">
        <v>628</v>
      </c>
      <c r="E262" s="24">
        <v>40918</v>
      </c>
      <c r="F262" s="65">
        <v>9</v>
      </c>
      <c r="G262" s="65" t="s">
        <v>6</v>
      </c>
      <c r="H262" s="65">
        <v>155</v>
      </c>
      <c r="I262" s="65"/>
      <c r="J262" s="27">
        <v>128</v>
      </c>
      <c r="K262" s="21"/>
      <c r="L262" s="22">
        <v>40</v>
      </c>
      <c r="M262" s="23" t="str">
        <f>VLOOKUP(N262,licencje!$L$5:$L$1000,1,FALSE)</f>
        <v>Wiktoria Sękalska</v>
      </c>
      <c r="N262" s="74" t="str">
        <f t="shared" si="7"/>
        <v>Wiktoria Sękalska</v>
      </c>
    </row>
    <row r="263" spans="1:14" ht="20.100000000000001" customHeight="1" x14ac:dyDescent="0.25">
      <c r="A263" s="18">
        <v>260</v>
      </c>
      <c r="B263" s="19" t="s">
        <v>957</v>
      </c>
      <c r="C263" s="19" t="s">
        <v>202</v>
      </c>
      <c r="D263" s="19" t="s">
        <v>624</v>
      </c>
      <c r="E263" s="24">
        <v>39114</v>
      </c>
      <c r="F263" s="65">
        <v>14</v>
      </c>
      <c r="G263" s="65" t="s">
        <v>6</v>
      </c>
      <c r="H263" s="65">
        <v>162</v>
      </c>
      <c r="I263" s="65"/>
      <c r="J263" s="27" t="s">
        <v>848</v>
      </c>
      <c r="K263" s="21"/>
      <c r="L263" s="22">
        <v>40</v>
      </c>
      <c r="M263" s="23" t="str">
        <f>VLOOKUP(N263,licencje!$L$5:$L$1000,1,FALSE)</f>
        <v>Maja Ślosarczyk</v>
      </c>
      <c r="N263" s="74" t="str">
        <f t="shared" si="7"/>
        <v>Maja Ślosarczyk</v>
      </c>
    </row>
    <row r="264" spans="1:14" ht="20.100000000000001" customHeight="1" x14ac:dyDescent="0.25">
      <c r="A264" s="18">
        <v>261</v>
      </c>
      <c r="B264" s="19" t="s">
        <v>957</v>
      </c>
      <c r="C264" s="19" t="s">
        <v>202</v>
      </c>
      <c r="D264" s="19" t="s">
        <v>624</v>
      </c>
      <c r="E264" s="24">
        <v>39114</v>
      </c>
      <c r="F264" s="65">
        <v>14</v>
      </c>
      <c r="G264" s="65" t="s">
        <v>6</v>
      </c>
      <c r="H264" s="65"/>
      <c r="I264" s="65"/>
      <c r="J264" s="27" t="s">
        <v>851</v>
      </c>
      <c r="K264" s="21"/>
      <c r="L264" s="22">
        <v>40</v>
      </c>
      <c r="M264" s="23" t="str">
        <f>VLOOKUP(N264,licencje!$L$5:$L$1000,1,FALSE)</f>
        <v>Maja Ślosarczyk</v>
      </c>
      <c r="N264" s="74" t="str">
        <f t="shared" si="7"/>
        <v>Maja Ślosarczyk</v>
      </c>
    </row>
    <row r="265" spans="1:14" ht="20.100000000000001" customHeight="1" x14ac:dyDescent="0.25">
      <c r="A265" s="18">
        <v>262</v>
      </c>
      <c r="B265" s="19" t="s">
        <v>957</v>
      </c>
      <c r="C265" s="19" t="s">
        <v>614</v>
      </c>
      <c r="D265" s="19" t="s">
        <v>613</v>
      </c>
      <c r="E265" s="24">
        <v>29002</v>
      </c>
      <c r="F265" s="65">
        <v>42</v>
      </c>
      <c r="G265" s="65" t="s">
        <v>2</v>
      </c>
      <c r="H265" s="65">
        <v>180</v>
      </c>
      <c r="I265" s="65"/>
      <c r="J265" s="27" t="s">
        <v>857</v>
      </c>
      <c r="K265" s="21"/>
      <c r="L265" s="22">
        <v>40</v>
      </c>
      <c r="M265" s="23" t="str">
        <f>VLOOKUP(N265,licencje!$L$5:$L$1000,1,FALSE)</f>
        <v>Wojciech Górywoda</v>
      </c>
      <c r="N265" s="74" t="str">
        <f t="shared" si="7"/>
        <v>Wojciech Górywoda</v>
      </c>
    </row>
    <row r="266" spans="1:14" ht="20.100000000000001" customHeight="1" x14ac:dyDescent="0.25">
      <c r="A266" s="18">
        <v>263</v>
      </c>
      <c r="B266" s="19" t="s">
        <v>1105</v>
      </c>
      <c r="C266" s="19" t="s">
        <v>156</v>
      </c>
      <c r="D266" s="19" t="s">
        <v>1080</v>
      </c>
      <c r="E266" s="24">
        <v>35258</v>
      </c>
      <c r="F266" s="65">
        <v>25</v>
      </c>
      <c r="G266" s="65" t="s">
        <v>2</v>
      </c>
      <c r="H266" s="65"/>
      <c r="I266" s="65">
        <v>69</v>
      </c>
      <c r="J266" s="27" t="s">
        <v>1081</v>
      </c>
      <c r="K266" s="21"/>
      <c r="L266" s="22"/>
      <c r="M266" s="23" t="e">
        <f>VLOOKUP(N266,licencje!$L$5:$L$1000,1,FALSE)</f>
        <v>#N/A</v>
      </c>
      <c r="N266" s="74" t="str">
        <f t="shared" si="7"/>
        <v>Jakub Lewiński</v>
      </c>
    </row>
    <row r="267" spans="1:14" ht="20.100000000000001" customHeight="1" x14ac:dyDescent="0.25">
      <c r="A267" s="18">
        <v>264</v>
      </c>
      <c r="B267" s="19" t="s">
        <v>1105</v>
      </c>
      <c r="C267" s="19" t="s">
        <v>156</v>
      </c>
      <c r="D267" s="19" t="s">
        <v>1080</v>
      </c>
      <c r="E267" s="24">
        <v>35258</v>
      </c>
      <c r="F267" s="65">
        <v>25</v>
      </c>
      <c r="G267" s="65" t="s">
        <v>2</v>
      </c>
      <c r="H267" s="65"/>
      <c r="I267" s="65">
        <v>69</v>
      </c>
      <c r="J267" s="27" t="s">
        <v>800</v>
      </c>
      <c r="K267" s="21"/>
      <c r="L267" s="22"/>
      <c r="M267" s="23" t="e">
        <f>VLOOKUP(N267,licencje!$L$5:$L$1000,1,FALSE)</f>
        <v>#N/A</v>
      </c>
      <c r="N267" s="74" t="str">
        <f t="shared" si="7"/>
        <v>Jakub Lewiński</v>
      </c>
    </row>
    <row r="268" spans="1:14" ht="20.100000000000001" customHeight="1" x14ac:dyDescent="0.25">
      <c r="A268" s="18">
        <v>265</v>
      </c>
      <c r="B268" s="19" t="s">
        <v>1105</v>
      </c>
      <c r="C268" s="19" t="s">
        <v>156</v>
      </c>
      <c r="D268" s="19" t="s">
        <v>1080</v>
      </c>
      <c r="E268" s="24">
        <v>35258</v>
      </c>
      <c r="F268" s="65">
        <v>25</v>
      </c>
      <c r="G268" s="65" t="s">
        <v>2</v>
      </c>
      <c r="H268" s="65"/>
      <c r="I268" s="65">
        <v>69</v>
      </c>
      <c r="J268" s="27" t="s">
        <v>880</v>
      </c>
      <c r="K268" s="21"/>
      <c r="L268" s="22"/>
      <c r="M268" s="23" t="e">
        <f>VLOOKUP(N268,licencje!$L$5:$L$1000,1,FALSE)</f>
        <v>#N/A</v>
      </c>
      <c r="N268" s="74" t="str">
        <f t="shared" si="7"/>
        <v>Jakub Lewiński</v>
      </c>
    </row>
    <row r="269" spans="1:14" ht="20.100000000000001" customHeight="1" x14ac:dyDescent="0.25">
      <c r="A269" s="18">
        <v>266</v>
      </c>
      <c r="B269" s="19" t="s">
        <v>1105</v>
      </c>
      <c r="C269" s="19" t="s">
        <v>271</v>
      </c>
      <c r="D269" s="19" t="s">
        <v>725</v>
      </c>
      <c r="E269" s="39">
        <v>37646</v>
      </c>
      <c r="F269" s="65">
        <v>18</v>
      </c>
      <c r="G269" s="65" t="s">
        <v>2</v>
      </c>
      <c r="H269" s="65"/>
      <c r="I269" s="65">
        <v>85</v>
      </c>
      <c r="J269" s="27" t="s">
        <v>80</v>
      </c>
      <c r="K269" s="21"/>
      <c r="L269" s="22"/>
      <c r="M269" s="23" t="str">
        <f>VLOOKUP(N269,licencje!$L$5:$L$1000,1,FALSE)</f>
        <v>Aleksander Zając</v>
      </c>
      <c r="N269" s="74" t="str">
        <f t="shared" si="7"/>
        <v>Aleksander Zając</v>
      </c>
    </row>
    <row r="270" spans="1:14" ht="20.100000000000001" customHeight="1" x14ac:dyDescent="0.25">
      <c r="A270" s="18">
        <v>267</v>
      </c>
      <c r="B270" s="19" t="s">
        <v>1105</v>
      </c>
      <c r="C270" s="19" t="s">
        <v>271</v>
      </c>
      <c r="D270" s="19" t="s">
        <v>725</v>
      </c>
      <c r="E270" s="39">
        <v>37646</v>
      </c>
      <c r="F270" s="65">
        <v>18</v>
      </c>
      <c r="G270" s="65" t="s">
        <v>2</v>
      </c>
      <c r="H270" s="65"/>
      <c r="I270" s="65">
        <v>85</v>
      </c>
      <c r="J270" s="27" t="s">
        <v>816</v>
      </c>
      <c r="K270" s="21"/>
      <c r="L270" s="22"/>
      <c r="M270" s="23" t="str">
        <f>VLOOKUP(N270,licencje!$L$5:$L$1000,1,FALSE)</f>
        <v>Aleksander Zając</v>
      </c>
      <c r="N270" s="74" t="str">
        <f t="shared" si="7"/>
        <v>Aleksander Zając</v>
      </c>
    </row>
    <row r="271" spans="1:14" ht="20.100000000000001" customHeight="1" x14ac:dyDescent="0.25">
      <c r="A271" s="18">
        <v>268</v>
      </c>
      <c r="B271" s="19" t="s">
        <v>1105</v>
      </c>
      <c r="C271" s="19" t="s">
        <v>271</v>
      </c>
      <c r="D271" s="19" t="s">
        <v>725</v>
      </c>
      <c r="E271" s="39">
        <v>37646</v>
      </c>
      <c r="F271" s="65">
        <v>18</v>
      </c>
      <c r="G271" s="65" t="s">
        <v>2</v>
      </c>
      <c r="H271" s="65"/>
      <c r="I271" s="65">
        <v>85</v>
      </c>
      <c r="J271" s="27">
        <v>81</v>
      </c>
      <c r="K271" s="21"/>
      <c r="L271" s="22"/>
      <c r="M271" s="23" t="str">
        <f>VLOOKUP(N271,licencje!$L$5:$L$1000,1,FALSE)</f>
        <v>Aleksander Zając</v>
      </c>
      <c r="N271" s="74" t="str">
        <f t="shared" si="7"/>
        <v>Aleksander Zając</v>
      </c>
    </row>
    <row r="272" spans="1:14" ht="20.100000000000001" customHeight="1" x14ac:dyDescent="0.25">
      <c r="A272" s="18">
        <v>269</v>
      </c>
      <c r="B272" s="19" t="s">
        <v>1105</v>
      </c>
      <c r="C272" s="19" t="s">
        <v>167</v>
      </c>
      <c r="D272" s="19" t="s">
        <v>721</v>
      </c>
      <c r="E272" s="39">
        <v>37520</v>
      </c>
      <c r="F272" s="65">
        <v>19</v>
      </c>
      <c r="G272" s="65" t="s">
        <v>2</v>
      </c>
      <c r="H272" s="65"/>
      <c r="I272" s="65">
        <v>62</v>
      </c>
      <c r="J272" s="27" t="s">
        <v>800</v>
      </c>
      <c r="K272" s="21"/>
      <c r="L272" s="22"/>
      <c r="M272" s="23" t="str">
        <f>VLOOKUP(N272,licencje!$L$5:$L$1000,1,FALSE)</f>
        <v>Bartosz Hazy</v>
      </c>
      <c r="N272" s="74" t="str">
        <f t="shared" si="7"/>
        <v>Bartosz Hazy</v>
      </c>
    </row>
    <row r="273" spans="1:14" ht="20.100000000000001" customHeight="1" x14ac:dyDescent="0.25">
      <c r="A273" s="18">
        <v>270</v>
      </c>
      <c r="B273" s="19" t="s">
        <v>1105</v>
      </c>
      <c r="C273" s="19" t="s">
        <v>167</v>
      </c>
      <c r="D273" s="19" t="s">
        <v>721</v>
      </c>
      <c r="E273" s="39">
        <v>37520</v>
      </c>
      <c r="F273" s="65">
        <v>19</v>
      </c>
      <c r="G273" s="65" t="s">
        <v>2</v>
      </c>
      <c r="H273" s="65"/>
      <c r="I273" s="65">
        <v>62</v>
      </c>
      <c r="J273" s="27" t="s">
        <v>880</v>
      </c>
      <c r="K273" s="21"/>
      <c r="L273" s="22"/>
      <c r="M273" s="23" t="str">
        <f>VLOOKUP(N273,licencje!$L$5:$L$1000,1,FALSE)</f>
        <v>Bartosz Hazy</v>
      </c>
      <c r="N273" s="74" t="str">
        <f t="shared" si="7"/>
        <v>Bartosz Hazy</v>
      </c>
    </row>
    <row r="274" spans="1:14" ht="20.100000000000001" customHeight="1" x14ac:dyDescent="0.25">
      <c r="A274" s="18">
        <v>271</v>
      </c>
      <c r="B274" s="19" t="s">
        <v>1105</v>
      </c>
      <c r="C274" s="19" t="s">
        <v>167</v>
      </c>
      <c r="D274" s="19" t="s">
        <v>721</v>
      </c>
      <c r="E274" s="39">
        <v>37520</v>
      </c>
      <c r="F274" s="65">
        <v>19</v>
      </c>
      <c r="G274" s="65" t="s">
        <v>2</v>
      </c>
      <c r="H274" s="65"/>
      <c r="I274" s="65">
        <v>62</v>
      </c>
      <c r="J274" s="27">
        <v>79</v>
      </c>
      <c r="K274" s="21"/>
      <c r="L274" s="22"/>
      <c r="M274" s="23" t="str">
        <f>VLOOKUP(N274,licencje!$L$5:$L$1000,1,FALSE)</f>
        <v>Bartosz Hazy</v>
      </c>
      <c r="N274" s="74" t="str">
        <f t="shared" si="7"/>
        <v>Bartosz Hazy</v>
      </c>
    </row>
    <row r="275" spans="1:14" ht="20.100000000000001" customHeight="1" x14ac:dyDescent="0.25">
      <c r="A275" s="18">
        <v>272</v>
      </c>
      <c r="B275" s="19" t="s">
        <v>1105</v>
      </c>
      <c r="C275" s="19" t="s">
        <v>167</v>
      </c>
      <c r="D275" s="19" t="s">
        <v>721</v>
      </c>
      <c r="E275" s="39">
        <v>37520</v>
      </c>
      <c r="F275" s="65">
        <v>19</v>
      </c>
      <c r="G275" s="65" t="s">
        <v>2</v>
      </c>
      <c r="H275" s="65">
        <v>172</v>
      </c>
      <c r="I275" s="65"/>
      <c r="J275" s="27" t="s">
        <v>879</v>
      </c>
      <c r="K275" s="21"/>
      <c r="L275" s="22"/>
      <c r="M275" s="23" t="str">
        <f>VLOOKUP(N275,licencje!$L$5:$L$1000,1,FALSE)</f>
        <v>Bartosz Hazy</v>
      </c>
      <c r="N275" s="74" t="str">
        <f t="shared" si="7"/>
        <v>Bartosz Hazy</v>
      </c>
    </row>
    <row r="276" spans="1:14" ht="20.100000000000001" customHeight="1" x14ac:dyDescent="0.25">
      <c r="A276" s="18">
        <v>273</v>
      </c>
      <c r="B276" s="19" t="s">
        <v>1105</v>
      </c>
      <c r="C276" s="19" t="s">
        <v>550</v>
      </c>
      <c r="D276" s="19" t="s">
        <v>1082</v>
      </c>
      <c r="E276" s="39">
        <v>37585</v>
      </c>
      <c r="F276" s="65">
        <v>18</v>
      </c>
      <c r="G276" s="65" t="s">
        <v>2</v>
      </c>
      <c r="H276" s="65"/>
      <c r="I276" s="65">
        <v>77</v>
      </c>
      <c r="J276" s="27" t="s">
        <v>1083</v>
      </c>
      <c r="K276" s="21"/>
      <c r="L276" s="22"/>
      <c r="M276" s="23" t="e">
        <f>VLOOKUP(N276,licencje!$L$5:$L$1000,1,FALSE)</f>
        <v>#N/A</v>
      </c>
      <c r="N276" s="74" t="str">
        <f t="shared" si="7"/>
        <v>Krzysztof Lekston</v>
      </c>
    </row>
    <row r="277" spans="1:14" ht="20.100000000000001" customHeight="1" x14ac:dyDescent="0.25">
      <c r="A277" s="18">
        <v>274</v>
      </c>
      <c r="B277" s="19" t="s">
        <v>1105</v>
      </c>
      <c r="C277" s="19" t="s">
        <v>550</v>
      </c>
      <c r="D277" s="19" t="s">
        <v>1082</v>
      </c>
      <c r="E277" s="39">
        <v>37585</v>
      </c>
      <c r="F277" s="65">
        <v>18</v>
      </c>
      <c r="G277" s="65" t="s">
        <v>2</v>
      </c>
      <c r="H277" s="65"/>
      <c r="I277" s="65">
        <v>77</v>
      </c>
      <c r="J277" s="27" t="s">
        <v>80</v>
      </c>
      <c r="K277" s="21"/>
      <c r="L277" s="22"/>
      <c r="M277" s="23" t="e">
        <f>VLOOKUP(N277,licencje!$L$5:$L$1000,1,FALSE)</f>
        <v>#N/A</v>
      </c>
      <c r="N277" s="74" t="str">
        <f t="shared" si="7"/>
        <v>Krzysztof Lekston</v>
      </c>
    </row>
    <row r="278" spans="1:14" ht="20.100000000000001" customHeight="1" x14ac:dyDescent="0.25">
      <c r="A278" s="18">
        <v>275</v>
      </c>
      <c r="B278" s="19" t="s">
        <v>1105</v>
      </c>
      <c r="C278" s="19" t="s">
        <v>625</v>
      </c>
      <c r="D278" s="19" t="s">
        <v>485</v>
      </c>
      <c r="E278" s="39">
        <v>38136</v>
      </c>
      <c r="F278" s="65">
        <v>17</v>
      </c>
      <c r="G278" s="65" t="s">
        <v>2</v>
      </c>
      <c r="H278" s="65"/>
      <c r="I278" s="65">
        <v>73</v>
      </c>
      <c r="J278" s="27" t="s">
        <v>80</v>
      </c>
      <c r="K278" s="21"/>
      <c r="L278" s="22"/>
      <c r="M278" s="23" t="str">
        <f>VLOOKUP(N278,licencje!$L$5:$L$1000,1,FALSE)</f>
        <v>Szczepan Ścigaj</v>
      </c>
      <c r="N278" s="74" t="str">
        <f t="shared" si="7"/>
        <v>Szczepan Ścigaj</v>
      </c>
    </row>
    <row r="279" spans="1:14" ht="20.100000000000001" customHeight="1" x14ac:dyDescent="0.25">
      <c r="A279" s="18">
        <v>276</v>
      </c>
      <c r="B279" s="19" t="s">
        <v>1105</v>
      </c>
      <c r="C279" s="19" t="s">
        <v>625</v>
      </c>
      <c r="D279" s="19" t="s">
        <v>485</v>
      </c>
      <c r="E279" s="39">
        <v>38136</v>
      </c>
      <c r="F279" s="65">
        <v>17</v>
      </c>
      <c r="G279" s="65" t="s">
        <v>2</v>
      </c>
      <c r="H279" s="65">
        <v>170</v>
      </c>
      <c r="I279" s="65"/>
      <c r="J279" s="27" t="s">
        <v>874</v>
      </c>
      <c r="K279" s="21"/>
      <c r="L279" s="22"/>
      <c r="M279" s="23" t="str">
        <f>VLOOKUP(N279,licencje!$L$5:$L$1000,1,FALSE)</f>
        <v>Szczepan Ścigaj</v>
      </c>
      <c r="N279" s="74" t="str">
        <f t="shared" si="7"/>
        <v>Szczepan Ścigaj</v>
      </c>
    </row>
    <row r="280" spans="1:14" ht="20.100000000000001" customHeight="1" x14ac:dyDescent="0.25">
      <c r="A280" s="18">
        <v>277</v>
      </c>
      <c r="B280" s="19" t="s">
        <v>1105</v>
      </c>
      <c r="C280" s="19" t="s">
        <v>625</v>
      </c>
      <c r="D280" s="19" t="s">
        <v>485</v>
      </c>
      <c r="E280" s="39">
        <v>38136</v>
      </c>
      <c r="F280" s="65">
        <v>17</v>
      </c>
      <c r="G280" s="65" t="s">
        <v>2</v>
      </c>
      <c r="H280" s="65"/>
      <c r="I280" s="65">
        <v>73</v>
      </c>
      <c r="J280" s="93">
        <v>32</v>
      </c>
      <c r="K280" s="25" t="s">
        <v>1107</v>
      </c>
      <c r="L280" s="22"/>
      <c r="M280" s="23" t="str">
        <f>VLOOKUP(N280,licencje!$L$5:$L$1000,1,FALSE)</f>
        <v>Szczepan Ścigaj</v>
      </c>
      <c r="N280" s="74" t="str">
        <f t="shared" si="7"/>
        <v>Szczepan Ścigaj</v>
      </c>
    </row>
    <row r="281" spans="1:14" ht="20.100000000000001" customHeight="1" x14ac:dyDescent="0.25">
      <c r="A281" s="18">
        <v>278</v>
      </c>
      <c r="B281" s="19" t="s">
        <v>1105</v>
      </c>
      <c r="C281" s="19" t="s">
        <v>625</v>
      </c>
      <c r="D281" s="19" t="s">
        <v>485</v>
      </c>
      <c r="E281" s="39">
        <v>38136</v>
      </c>
      <c r="F281" s="65">
        <v>17</v>
      </c>
      <c r="G281" s="65" t="s">
        <v>2</v>
      </c>
      <c r="H281" s="65"/>
      <c r="I281" s="65">
        <v>73</v>
      </c>
      <c r="J281" s="27">
        <v>70</v>
      </c>
      <c r="K281" s="21"/>
      <c r="L281" s="22"/>
      <c r="M281" s="23" t="str">
        <f>VLOOKUP(N281,licencje!$L$5:$L$1000,1,FALSE)</f>
        <v>Szczepan Ścigaj</v>
      </c>
      <c r="N281" s="74" t="str">
        <f t="shared" si="7"/>
        <v>Szczepan Ścigaj</v>
      </c>
    </row>
    <row r="282" spans="1:14" ht="20.100000000000001" customHeight="1" x14ac:dyDescent="0.25">
      <c r="A282" s="18">
        <v>279</v>
      </c>
      <c r="B282" s="19" t="s">
        <v>1105</v>
      </c>
      <c r="C282" s="19" t="s">
        <v>729</v>
      </c>
      <c r="D282" s="19" t="s">
        <v>728</v>
      </c>
      <c r="E282" s="39">
        <v>37741</v>
      </c>
      <c r="F282" s="65">
        <v>18</v>
      </c>
      <c r="G282" s="65" t="s">
        <v>2</v>
      </c>
      <c r="H282" s="65"/>
      <c r="I282" s="65">
        <v>74</v>
      </c>
      <c r="J282" s="27" t="s">
        <v>80</v>
      </c>
      <c r="K282" s="21"/>
      <c r="L282" s="22"/>
      <c r="M282" s="23" t="str">
        <f>VLOOKUP(N282,licencje!$L$5:$L$1000,1,FALSE)</f>
        <v>Kacper Korczyński</v>
      </c>
      <c r="N282" s="74" t="str">
        <f t="shared" si="7"/>
        <v>Kacper Korczyński</v>
      </c>
    </row>
    <row r="283" spans="1:14" ht="20.100000000000001" customHeight="1" x14ac:dyDescent="0.25">
      <c r="A283" s="18">
        <v>280</v>
      </c>
      <c r="B283" s="19" t="s">
        <v>1105</v>
      </c>
      <c r="C283" s="19" t="s">
        <v>109</v>
      </c>
      <c r="D283" s="19" t="s">
        <v>480</v>
      </c>
      <c r="E283" s="39">
        <v>37966</v>
      </c>
      <c r="F283" s="65">
        <v>17</v>
      </c>
      <c r="G283" s="65" t="s">
        <v>2</v>
      </c>
      <c r="H283" s="65"/>
      <c r="I283" s="65">
        <v>78</v>
      </c>
      <c r="J283" s="27" t="s">
        <v>1083</v>
      </c>
      <c r="K283" s="21"/>
      <c r="L283" s="22"/>
      <c r="M283" s="23" t="str">
        <f>VLOOKUP(N283,licencje!$L$5:$L$1000,1,FALSE)</f>
        <v>Piotr Kusina</v>
      </c>
      <c r="N283" s="74" t="str">
        <f t="shared" si="7"/>
        <v>Piotr Kusina</v>
      </c>
    </row>
    <row r="284" spans="1:14" ht="20.100000000000001" customHeight="1" x14ac:dyDescent="0.25">
      <c r="A284" s="18">
        <v>281</v>
      </c>
      <c r="B284" s="19" t="s">
        <v>1105</v>
      </c>
      <c r="C284" s="19" t="s">
        <v>109</v>
      </c>
      <c r="D284" s="19" t="s">
        <v>480</v>
      </c>
      <c r="E284" s="39">
        <v>37966</v>
      </c>
      <c r="F284" s="65">
        <v>17</v>
      </c>
      <c r="G284" s="65" t="s">
        <v>2</v>
      </c>
      <c r="H284" s="65"/>
      <c r="I284" s="65">
        <v>78</v>
      </c>
      <c r="J284" s="27" t="s">
        <v>80</v>
      </c>
      <c r="K284" s="21"/>
      <c r="L284" s="22"/>
      <c r="M284" s="23" t="str">
        <f>VLOOKUP(N284,licencje!$L$5:$L$1000,1,FALSE)</f>
        <v>Piotr Kusina</v>
      </c>
      <c r="N284" s="74" t="str">
        <f t="shared" si="7"/>
        <v>Piotr Kusina</v>
      </c>
    </row>
    <row r="285" spans="1:14" ht="20.100000000000001" customHeight="1" x14ac:dyDescent="0.25">
      <c r="A285" s="18">
        <v>282</v>
      </c>
      <c r="B285" s="19" t="s">
        <v>1105</v>
      </c>
      <c r="C285" s="19" t="s">
        <v>109</v>
      </c>
      <c r="D285" s="19" t="s">
        <v>480</v>
      </c>
      <c r="E285" s="39">
        <v>37966</v>
      </c>
      <c r="F285" s="65">
        <v>17</v>
      </c>
      <c r="G285" s="65" t="s">
        <v>2</v>
      </c>
      <c r="H285" s="65"/>
      <c r="I285" s="65">
        <v>78</v>
      </c>
      <c r="J285" s="93">
        <v>32</v>
      </c>
      <c r="K285" s="25" t="s">
        <v>1107</v>
      </c>
      <c r="L285" s="22"/>
      <c r="M285" s="23" t="str">
        <f>VLOOKUP(N285,licencje!$L$5:$L$1000,1,FALSE)</f>
        <v>Piotr Kusina</v>
      </c>
      <c r="N285" s="74" t="str">
        <f t="shared" si="7"/>
        <v>Piotr Kusina</v>
      </c>
    </row>
    <row r="286" spans="1:14" ht="20.100000000000001" customHeight="1" x14ac:dyDescent="0.25">
      <c r="A286" s="18">
        <v>283</v>
      </c>
      <c r="B286" s="19" t="s">
        <v>1105</v>
      </c>
      <c r="C286" s="19" t="s">
        <v>109</v>
      </c>
      <c r="D286" s="19" t="s">
        <v>480</v>
      </c>
      <c r="E286" s="39">
        <v>37966</v>
      </c>
      <c r="F286" s="65">
        <v>17</v>
      </c>
      <c r="G286" s="65" t="s">
        <v>2</v>
      </c>
      <c r="H286" s="65">
        <v>170</v>
      </c>
      <c r="I286" s="65"/>
      <c r="J286" s="27" t="s">
        <v>874</v>
      </c>
      <c r="K286" s="25"/>
      <c r="L286" s="22"/>
      <c r="M286" s="23" t="str">
        <f>VLOOKUP(N286,licencje!$L$5:$L$1000,1,FALSE)</f>
        <v>Piotr Kusina</v>
      </c>
      <c r="N286" s="74" t="str">
        <f t="shared" si="7"/>
        <v>Piotr Kusina</v>
      </c>
    </row>
    <row r="287" spans="1:14" ht="20.100000000000001" customHeight="1" x14ac:dyDescent="0.25">
      <c r="A287" s="18">
        <v>284</v>
      </c>
      <c r="B287" s="19" t="s">
        <v>1105</v>
      </c>
      <c r="C287" s="19" t="s">
        <v>37</v>
      </c>
      <c r="D287" s="19" t="s">
        <v>751</v>
      </c>
      <c r="E287" s="39">
        <v>38173</v>
      </c>
      <c r="F287" s="65">
        <v>17</v>
      </c>
      <c r="G287" s="65" t="s">
        <v>2</v>
      </c>
      <c r="H287" s="65"/>
      <c r="I287" s="65">
        <v>69</v>
      </c>
      <c r="J287" s="27" t="s">
        <v>80</v>
      </c>
      <c r="K287" s="25"/>
      <c r="L287" s="22"/>
      <c r="M287" s="23" t="e">
        <f>VLOOKUP(N287,licencje!$L$5:$L$1000,1,FALSE)</f>
        <v>#N/A</v>
      </c>
      <c r="N287" s="74" t="str">
        <f t="shared" si="7"/>
        <v>Paweł Grabowski</v>
      </c>
    </row>
    <row r="288" spans="1:14" ht="20.100000000000001" customHeight="1" x14ac:dyDescent="0.25">
      <c r="A288" s="18">
        <v>285</v>
      </c>
      <c r="B288" s="19" t="s">
        <v>1105</v>
      </c>
      <c r="C288" s="19" t="s">
        <v>37</v>
      </c>
      <c r="D288" s="19" t="s">
        <v>751</v>
      </c>
      <c r="E288" s="39">
        <v>38173</v>
      </c>
      <c r="F288" s="65">
        <v>17</v>
      </c>
      <c r="G288" s="65" t="s">
        <v>2</v>
      </c>
      <c r="H288" s="65"/>
      <c r="I288" s="65">
        <v>69</v>
      </c>
      <c r="J288" s="93" t="s">
        <v>1084</v>
      </c>
      <c r="K288" s="25" t="s">
        <v>1108</v>
      </c>
      <c r="L288" s="22"/>
      <c r="M288" s="23" t="e">
        <f>VLOOKUP(N288,licencje!$L$5:$L$1000,1,FALSE)</f>
        <v>#N/A</v>
      </c>
      <c r="N288" s="74" t="str">
        <f t="shared" si="7"/>
        <v>Paweł Grabowski</v>
      </c>
    </row>
    <row r="289" spans="1:14" ht="20.100000000000001" customHeight="1" x14ac:dyDescent="0.25">
      <c r="A289" s="18">
        <v>286</v>
      </c>
      <c r="B289" s="19" t="s">
        <v>1105</v>
      </c>
      <c r="C289" s="19" t="s">
        <v>37</v>
      </c>
      <c r="D289" s="19" t="s">
        <v>751</v>
      </c>
      <c r="E289" s="39">
        <v>38173</v>
      </c>
      <c r="F289" s="65">
        <v>17</v>
      </c>
      <c r="G289" s="65" t="s">
        <v>2</v>
      </c>
      <c r="H289" s="65">
        <v>174</v>
      </c>
      <c r="I289" s="65">
        <v>69</v>
      </c>
      <c r="J289" s="27" t="s">
        <v>68</v>
      </c>
      <c r="K289" s="25"/>
      <c r="L289" s="22"/>
      <c r="M289" s="23" t="e">
        <f>VLOOKUP(N289,licencje!$L$5:$L$1000,1,FALSE)</f>
        <v>#N/A</v>
      </c>
      <c r="N289" s="74" t="str">
        <f t="shared" si="7"/>
        <v>Paweł Grabowski</v>
      </c>
    </row>
    <row r="290" spans="1:14" ht="20.100000000000001" customHeight="1" x14ac:dyDescent="0.25">
      <c r="A290" s="18">
        <v>287</v>
      </c>
      <c r="B290" s="19" t="s">
        <v>1105</v>
      </c>
      <c r="C290" s="19" t="s">
        <v>726</v>
      </c>
      <c r="D290" s="19" t="s">
        <v>99</v>
      </c>
      <c r="E290" s="39">
        <v>38652</v>
      </c>
      <c r="F290" s="65">
        <v>15</v>
      </c>
      <c r="G290" s="65" t="s">
        <v>6</v>
      </c>
      <c r="H290" s="65"/>
      <c r="I290" s="65">
        <v>74</v>
      </c>
      <c r="J290" s="93" t="s">
        <v>1084</v>
      </c>
      <c r="K290" s="25" t="s">
        <v>1108</v>
      </c>
      <c r="L290" s="22"/>
      <c r="M290" s="23" t="str">
        <f>VLOOKUP(N290,licencje!$L$5:$L$1000,1,FALSE)</f>
        <v>Daria Woźniak</v>
      </c>
      <c r="N290" s="74" t="str">
        <f t="shared" si="7"/>
        <v>Daria Woźniak</v>
      </c>
    </row>
    <row r="291" spans="1:14" ht="20.100000000000001" customHeight="1" x14ac:dyDescent="0.25">
      <c r="A291" s="18">
        <v>288</v>
      </c>
      <c r="B291" s="19" t="s">
        <v>1105</v>
      </c>
      <c r="C291" s="19" t="s">
        <v>726</v>
      </c>
      <c r="D291" s="19" t="s">
        <v>99</v>
      </c>
      <c r="E291" s="39">
        <v>38652</v>
      </c>
      <c r="F291" s="65">
        <v>15</v>
      </c>
      <c r="G291" s="65" t="s">
        <v>6</v>
      </c>
      <c r="H291" s="65"/>
      <c r="I291" s="65">
        <v>74</v>
      </c>
      <c r="J291" s="27">
        <v>90</v>
      </c>
      <c r="K291" s="25"/>
      <c r="L291" s="22"/>
      <c r="M291" s="23" t="str">
        <f>VLOOKUP(N291,licencje!$L$5:$L$1000,1,FALSE)</f>
        <v>Daria Woźniak</v>
      </c>
      <c r="N291" s="74" t="str">
        <f t="shared" si="7"/>
        <v>Daria Woźniak</v>
      </c>
    </row>
    <row r="292" spans="1:14" ht="20.100000000000001" customHeight="1" x14ac:dyDescent="0.25">
      <c r="A292" s="18">
        <v>289</v>
      </c>
      <c r="B292" s="19" t="s">
        <v>1105</v>
      </c>
      <c r="C292" s="19" t="s">
        <v>726</v>
      </c>
      <c r="D292" s="19" t="s">
        <v>99</v>
      </c>
      <c r="E292" s="39">
        <v>38652</v>
      </c>
      <c r="F292" s="65">
        <v>15</v>
      </c>
      <c r="G292" s="65" t="s">
        <v>6</v>
      </c>
      <c r="H292" s="65"/>
      <c r="I292" s="65">
        <v>74</v>
      </c>
      <c r="J292" s="27" t="s">
        <v>1085</v>
      </c>
      <c r="K292" s="25"/>
      <c r="L292" s="22"/>
      <c r="M292" s="23" t="str">
        <f>VLOOKUP(N292,licencje!$L$5:$L$1000,1,FALSE)</f>
        <v>Daria Woźniak</v>
      </c>
      <c r="N292" s="74" t="str">
        <f t="shared" si="7"/>
        <v>Daria Woźniak</v>
      </c>
    </row>
    <row r="293" spans="1:14" ht="20.100000000000001" customHeight="1" x14ac:dyDescent="0.25">
      <c r="A293" s="18">
        <v>290</v>
      </c>
      <c r="B293" s="19" t="s">
        <v>1105</v>
      </c>
      <c r="C293" s="19" t="s">
        <v>506</v>
      </c>
      <c r="D293" s="19" t="s">
        <v>698</v>
      </c>
      <c r="E293" s="39">
        <v>38256</v>
      </c>
      <c r="F293" s="65">
        <v>16</v>
      </c>
      <c r="G293" s="65" t="s">
        <v>2</v>
      </c>
      <c r="H293" s="65"/>
      <c r="I293" s="65">
        <v>68</v>
      </c>
      <c r="J293" s="27" t="s">
        <v>68</v>
      </c>
      <c r="K293" s="25"/>
      <c r="L293" s="22"/>
      <c r="M293" s="23" t="str">
        <f>VLOOKUP(N293,licencje!$L$5:$L$1000,1,FALSE)</f>
        <v>Kevin Cieślak</v>
      </c>
      <c r="N293" s="74" t="str">
        <f t="shared" si="7"/>
        <v>Kevin Cieślak</v>
      </c>
    </row>
    <row r="294" spans="1:14" ht="20.100000000000001" customHeight="1" x14ac:dyDescent="0.25">
      <c r="A294" s="18">
        <v>291</v>
      </c>
      <c r="B294" s="19" t="s">
        <v>1105</v>
      </c>
      <c r="C294" s="19" t="s">
        <v>506</v>
      </c>
      <c r="D294" s="19" t="s">
        <v>698</v>
      </c>
      <c r="E294" s="39">
        <v>38256</v>
      </c>
      <c r="F294" s="65">
        <v>16</v>
      </c>
      <c r="G294" s="65" t="s">
        <v>2</v>
      </c>
      <c r="H294" s="65"/>
      <c r="I294" s="65">
        <v>68</v>
      </c>
      <c r="J294" s="27" t="s">
        <v>80</v>
      </c>
      <c r="K294" s="25"/>
      <c r="L294" s="22"/>
      <c r="M294" s="23" t="str">
        <f>VLOOKUP(N294,licencje!$L$5:$L$1000,1,FALSE)</f>
        <v>Kevin Cieślak</v>
      </c>
      <c r="N294" s="74" t="str">
        <f t="shared" si="7"/>
        <v>Kevin Cieślak</v>
      </c>
    </row>
    <row r="295" spans="1:14" ht="20.100000000000001" customHeight="1" x14ac:dyDescent="0.25">
      <c r="A295" s="18">
        <v>292</v>
      </c>
      <c r="B295" s="19" t="s">
        <v>1105</v>
      </c>
      <c r="C295" s="19" t="s">
        <v>506</v>
      </c>
      <c r="D295" s="19" t="s">
        <v>698</v>
      </c>
      <c r="E295" s="39">
        <v>38256</v>
      </c>
      <c r="F295" s="65">
        <v>16</v>
      </c>
      <c r="G295" s="65" t="s">
        <v>2</v>
      </c>
      <c r="H295" s="65"/>
      <c r="I295" s="65">
        <v>68</v>
      </c>
      <c r="J295" s="93" t="s">
        <v>1084</v>
      </c>
      <c r="K295" s="25" t="s">
        <v>1109</v>
      </c>
      <c r="L295" s="22"/>
      <c r="M295" s="23" t="str">
        <f>VLOOKUP(N295,licencje!$L$5:$L$1000,1,FALSE)</f>
        <v>Kevin Cieślak</v>
      </c>
      <c r="N295" s="74" t="str">
        <f t="shared" si="7"/>
        <v>Kevin Cieślak</v>
      </c>
    </row>
    <row r="296" spans="1:14" ht="20.100000000000001" customHeight="1" x14ac:dyDescent="0.25">
      <c r="A296" s="18">
        <v>293</v>
      </c>
      <c r="B296" s="19" t="s">
        <v>1105</v>
      </c>
      <c r="C296" s="19" t="s">
        <v>43</v>
      </c>
      <c r="D296" s="19" t="s">
        <v>690</v>
      </c>
      <c r="E296" s="39">
        <v>38245</v>
      </c>
      <c r="F296" s="65">
        <v>17</v>
      </c>
      <c r="G296" s="65" t="s">
        <v>6</v>
      </c>
      <c r="H296" s="65"/>
      <c r="I296" s="65">
        <v>55</v>
      </c>
      <c r="J296" s="27" t="s">
        <v>1086</v>
      </c>
      <c r="K296" s="25"/>
      <c r="L296" s="22"/>
      <c r="M296" s="23" t="str">
        <f>VLOOKUP(N296,licencje!$L$5:$L$1000,1,FALSE)</f>
        <v>Julia Nawrot</v>
      </c>
      <c r="N296" s="74" t="str">
        <f t="shared" si="7"/>
        <v>Julia Nawrot</v>
      </c>
    </row>
    <row r="297" spans="1:14" ht="20.100000000000001" customHeight="1" x14ac:dyDescent="0.25">
      <c r="A297" s="18">
        <v>294</v>
      </c>
      <c r="B297" s="19" t="s">
        <v>1105</v>
      </c>
      <c r="C297" s="19" t="s">
        <v>43</v>
      </c>
      <c r="D297" s="19" t="s">
        <v>690</v>
      </c>
      <c r="E297" s="39">
        <v>38245</v>
      </c>
      <c r="F297" s="65">
        <v>17</v>
      </c>
      <c r="G297" s="65" t="s">
        <v>6</v>
      </c>
      <c r="H297" s="65"/>
      <c r="I297" s="65">
        <v>55</v>
      </c>
      <c r="J297" s="27" t="s">
        <v>1087</v>
      </c>
      <c r="K297" s="25"/>
      <c r="L297" s="22"/>
      <c r="M297" s="23" t="str">
        <f>VLOOKUP(N297,licencje!$L$5:$L$1000,1,FALSE)</f>
        <v>Julia Nawrot</v>
      </c>
      <c r="N297" s="74" t="str">
        <f t="shared" si="7"/>
        <v>Julia Nawrot</v>
      </c>
    </row>
    <row r="298" spans="1:14" ht="20.100000000000001" customHeight="1" x14ac:dyDescent="0.25">
      <c r="A298" s="18">
        <v>295</v>
      </c>
      <c r="B298" s="19" t="s">
        <v>1105</v>
      </c>
      <c r="C298" s="19" t="s">
        <v>43</v>
      </c>
      <c r="D298" s="19" t="s">
        <v>690</v>
      </c>
      <c r="E298" s="39">
        <v>38245</v>
      </c>
      <c r="F298" s="65">
        <v>17</v>
      </c>
      <c r="G298" s="65" t="s">
        <v>6</v>
      </c>
      <c r="H298" s="65"/>
      <c r="I298" s="65">
        <v>55</v>
      </c>
      <c r="J298" s="93" t="s">
        <v>1084</v>
      </c>
      <c r="K298" s="25" t="s">
        <v>1109</v>
      </c>
      <c r="L298" s="22"/>
      <c r="M298" s="23" t="str">
        <f>VLOOKUP(N298,licencje!$L$5:$L$1000,1,FALSE)</f>
        <v>Julia Nawrot</v>
      </c>
      <c r="N298" s="74" t="str">
        <f t="shared" si="7"/>
        <v>Julia Nawrot</v>
      </c>
    </row>
    <row r="299" spans="1:14" ht="20.100000000000001" customHeight="1" x14ac:dyDescent="0.25">
      <c r="A299" s="18">
        <v>296</v>
      </c>
      <c r="B299" s="19" t="s">
        <v>1105</v>
      </c>
      <c r="C299" s="19" t="s">
        <v>588</v>
      </c>
      <c r="D299" s="19" t="s">
        <v>686</v>
      </c>
      <c r="E299" s="39">
        <v>37960</v>
      </c>
      <c r="F299" s="65">
        <v>17</v>
      </c>
      <c r="G299" s="65" t="s">
        <v>6</v>
      </c>
      <c r="H299" s="65"/>
      <c r="I299" s="65">
        <v>60</v>
      </c>
      <c r="J299" s="27" t="s">
        <v>1088</v>
      </c>
      <c r="K299" s="25"/>
      <c r="L299" s="22"/>
      <c r="M299" s="23" t="str">
        <f>VLOOKUP(N299,licencje!$L$5:$L$1000,1,FALSE)</f>
        <v>Milena Wąs</v>
      </c>
      <c r="N299" s="74" t="str">
        <f t="shared" si="7"/>
        <v>Milena Wąs</v>
      </c>
    </row>
    <row r="300" spans="1:14" ht="20.100000000000001" customHeight="1" x14ac:dyDescent="0.25">
      <c r="A300" s="18">
        <v>297</v>
      </c>
      <c r="B300" s="19" t="s">
        <v>1105</v>
      </c>
      <c r="C300" s="19" t="s">
        <v>588</v>
      </c>
      <c r="D300" s="19" t="s">
        <v>686</v>
      </c>
      <c r="E300" s="39">
        <v>37960</v>
      </c>
      <c r="F300" s="65">
        <v>17</v>
      </c>
      <c r="G300" s="65" t="s">
        <v>6</v>
      </c>
      <c r="H300" s="65"/>
      <c r="I300" s="65">
        <v>60</v>
      </c>
      <c r="J300" s="27" t="s">
        <v>1088</v>
      </c>
      <c r="K300" s="25"/>
      <c r="L300" s="22"/>
      <c r="M300" s="23" t="str">
        <f>VLOOKUP(N300,licencje!$L$5:$L$1000,1,FALSE)</f>
        <v>Milena Wąs</v>
      </c>
      <c r="N300" s="74" t="str">
        <f t="shared" si="7"/>
        <v>Milena Wąs</v>
      </c>
    </row>
    <row r="301" spans="1:14" ht="20.100000000000001" customHeight="1" x14ac:dyDescent="0.25">
      <c r="A301" s="18">
        <v>298</v>
      </c>
      <c r="B301" s="19" t="s">
        <v>1105</v>
      </c>
      <c r="C301" s="19" t="s">
        <v>509</v>
      </c>
      <c r="D301" s="19" t="s">
        <v>706</v>
      </c>
      <c r="E301" s="39">
        <v>39078</v>
      </c>
      <c r="F301" s="65">
        <v>14</v>
      </c>
      <c r="G301" s="65" t="s">
        <v>6</v>
      </c>
      <c r="H301" s="65"/>
      <c r="I301" s="65">
        <v>62</v>
      </c>
      <c r="J301" s="27" t="s">
        <v>1088</v>
      </c>
      <c r="K301" s="25"/>
      <c r="L301" s="22"/>
      <c r="M301" s="23" t="str">
        <f>VLOOKUP(N301,licencje!$L$5:$L$1000,1,FALSE)</f>
        <v>Natalia Kurek</v>
      </c>
      <c r="N301" s="74" t="str">
        <f t="shared" si="7"/>
        <v>Natalia Kurek</v>
      </c>
    </row>
    <row r="302" spans="1:14" ht="20.100000000000001" customHeight="1" x14ac:dyDescent="0.25">
      <c r="A302" s="18">
        <v>299</v>
      </c>
      <c r="B302" s="19" t="s">
        <v>1105</v>
      </c>
      <c r="C302" s="19" t="s">
        <v>509</v>
      </c>
      <c r="D302" s="19" t="s">
        <v>706</v>
      </c>
      <c r="E302" s="39">
        <v>39078</v>
      </c>
      <c r="F302" s="65">
        <v>14</v>
      </c>
      <c r="G302" s="65" t="s">
        <v>6</v>
      </c>
      <c r="H302" s="65"/>
      <c r="I302" s="65">
        <v>62</v>
      </c>
      <c r="J302" s="27" t="s">
        <v>1085</v>
      </c>
      <c r="K302" s="25"/>
      <c r="L302" s="22"/>
      <c r="M302" s="23" t="str">
        <f>VLOOKUP(N302,licencje!$L$5:$L$1000,1,FALSE)</f>
        <v>Natalia Kurek</v>
      </c>
      <c r="N302" s="74" t="str">
        <f t="shared" si="7"/>
        <v>Natalia Kurek</v>
      </c>
    </row>
    <row r="303" spans="1:14" ht="20.100000000000001" customHeight="1" x14ac:dyDescent="0.25">
      <c r="A303" s="18">
        <v>300</v>
      </c>
      <c r="B303" s="19" t="s">
        <v>1105</v>
      </c>
      <c r="C303" s="19" t="s">
        <v>509</v>
      </c>
      <c r="D303" s="19" t="s">
        <v>706</v>
      </c>
      <c r="E303" s="39">
        <v>39078</v>
      </c>
      <c r="F303" s="65">
        <v>14</v>
      </c>
      <c r="G303" s="65" t="s">
        <v>6</v>
      </c>
      <c r="H303" s="65"/>
      <c r="I303" s="65">
        <v>62</v>
      </c>
      <c r="J303" s="93">
        <v>31</v>
      </c>
      <c r="K303" s="25" t="s">
        <v>1110</v>
      </c>
      <c r="L303" s="22"/>
      <c r="M303" s="23" t="str">
        <f>VLOOKUP(N303,licencje!$L$5:$L$1000,1,FALSE)</f>
        <v>Natalia Kurek</v>
      </c>
      <c r="N303" s="74" t="str">
        <f t="shared" si="7"/>
        <v>Natalia Kurek</v>
      </c>
    </row>
    <row r="304" spans="1:14" ht="20.100000000000001" customHeight="1" x14ac:dyDescent="0.25">
      <c r="A304" s="18">
        <v>301</v>
      </c>
      <c r="B304" s="19" t="s">
        <v>1105</v>
      </c>
      <c r="C304" s="19" t="s">
        <v>226</v>
      </c>
      <c r="D304" s="19" t="s">
        <v>715</v>
      </c>
      <c r="E304" s="39">
        <v>39163</v>
      </c>
      <c r="F304" s="65">
        <v>14</v>
      </c>
      <c r="G304" s="65" t="s">
        <v>6</v>
      </c>
      <c r="H304" s="65"/>
      <c r="I304" s="65">
        <v>52</v>
      </c>
      <c r="J304" s="27" t="s">
        <v>1087</v>
      </c>
      <c r="K304" s="25"/>
      <c r="L304" s="22"/>
      <c r="M304" s="23" t="str">
        <f>VLOOKUP(N304,licencje!$L$5:$L$1000,1,FALSE)</f>
        <v>Laura Grela</v>
      </c>
      <c r="N304" s="74" t="str">
        <f t="shared" si="7"/>
        <v>Laura Grela</v>
      </c>
    </row>
    <row r="305" spans="1:14" ht="20.100000000000001" customHeight="1" x14ac:dyDescent="0.25">
      <c r="A305" s="18">
        <v>302</v>
      </c>
      <c r="B305" s="19" t="s">
        <v>1105</v>
      </c>
      <c r="C305" s="19" t="s">
        <v>226</v>
      </c>
      <c r="D305" s="19" t="s">
        <v>715</v>
      </c>
      <c r="E305" s="39">
        <v>39163</v>
      </c>
      <c r="F305" s="65">
        <v>14</v>
      </c>
      <c r="G305" s="65" t="s">
        <v>6</v>
      </c>
      <c r="H305" s="65"/>
      <c r="I305" s="65">
        <v>52</v>
      </c>
      <c r="J305" s="27" t="s">
        <v>1086</v>
      </c>
      <c r="K305" s="25"/>
      <c r="L305" s="22"/>
      <c r="M305" s="23" t="str">
        <f>VLOOKUP(N305,licencje!$L$5:$L$1000,1,FALSE)</f>
        <v>Laura Grela</v>
      </c>
      <c r="N305" s="74" t="str">
        <f t="shared" si="7"/>
        <v>Laura Grela</v>
      </c>
    </row>
    <row r="306" spans="1:14" ht="20.100000000000001" customHeight="1" x14ac:dyDescent="0.25">
      <c r="A306" s="18">
        <v>303</v>
      </c>
      <c r="B306" s="19" t="s">
        <v>1105</v>
      </c>
      <c r="C306" s="19" t="s">
        <v>226</v>
      </c>
      <c r="D306" s="19" t="s">
        <v>715</v>
      </c>
      <c r="E306" s="39">
        <v>39163</v>
      </c>
      <c r="F306" s="65">
        <v>14</v>
      </c>
      <c r="G306" s="65" t="s">
        <v>6</v>
      </c>
      <c r="H306" s="65"/>
      <c r="I306" s="65">
        <v>52</v>
      </c>
      <c r="J306" s="93">
        <v>31</v>
      </c>
      <c r="K306" s="25" t="s">
        <v>1110</v>
      </c>
      <c r="L306" s="22"/>
      <c r="M306" s="23" t="str">
        <f>VLOOKUP(N306,licencje!$L$5:$L$1000,1,FALSE)</f>
        <v>Laura Grela</v>
      </c>
      <c r="N306" s="74" t="str">
        <f t="shared" si="7"/>
        <v>Laura Grela</v>
      </c>
    </row>
    <row r="307" spans="1:14" ht="20.100000000000001" customHeight="1" x14ac:dyDescent="0.25">
      <c r="A307" s="18">
        <v>304</v>
      </c>
      <c r="B307" s="19" t="s">
        <v>1105</v>
      </c>
      <c r="C307" s="19" t="s">
        <v>709</v>
      </c>
      <c r="D307" s="19" t="s">
        <v>708</v>
      </c>
      <c r="E307" s="39">
        <v>39571</v>
      </c>
      <c r="F307" s="65">
        <v>13</v>
      </c>
      <c r="G307" s="65" t="s">
        <v>6</v>
      </c>
      <c r="H307" s="65"/>
      <c r="I307" s="65">
        <v>46</v>
      </c>
      <c r="J307" s="27" t="s">
        <v>1089</v>
      </c>
      <c r="K307" s="25"/>
      <c r="L307" s="22"/>
      <c r="M307" s="23" t="str">
        <f>VLOOKUP(N307,licencje!$L$5:$L$1000,1,FALSE)</f>
        <v>Jagoda Biały</v>
      </c>
      <c r="N307" s="74" t="str">
        <f t="shared" si="7"/>
        <v>Jagoda Biały</v>
      </c>
    </row>
    <row r="308" spans="1:14" ht="20.100000000000001" customHeight="1" x14ac:dyDescent="0.25">
      <c r="A308" s="18">
        <v>305</v>
      </c>
      <c r="B308" s="19" t="s">
        <v>1105</v>
      </c>
      <c r="C308" s="19" t="s">
        <v>709</v>
      </c>
      <c r="D308" s="19" t="s">
        <v>708</v>
      </c>
      <c r="E308" s="39">
        <v>39571</v>
      </c>
      <c r="F308" s="65">
        <v>13</v>
      </c>
      <c r="G308" s="65" t="s">
        <v>6</v>
      </c>
      <c r="H308" s="65"/>
      <c r="I308" s="65">
        <v>46</v>
      </c>
      <c r="J308" s="27" t="s">
        <v>1106</v>
      </c>
      <c r="K308" s="25"/>
      <c r="L308" s="22"/>
      <c r="M308" s="23" t="str">
        <f>VLOOKUP(N308,licencje!$L$5:$L$1000,1,FALSE)</f>
        <v>Jagoda Biały</v>
      </c>
      <c r="N308" s="74" t="str">
        <f t="shared" si="7"/>
        <v>Jagoda Biały</v>
      </c>
    </row>
    <row r="309" spans="1:14" ht="20.100000000000001" customHeight="1" x14ac:dyDescent="0.25">
      <c r="A309" s="18">
        <v>306</v>
      </c>
      <c r="B309" s="19" t="s">
        <v>1105</v>
      </c>
      <c r="C309" s="19" t="s">
        <v>709</v>
      </c>
      <c r="D309" s="19" t="s">
        <v>708</v>
      </c>
      <c r="E309" s="39">
        <v>39571</v>
      </c>
      <c r="F309" s="65">
        <v>13</v>
      </c>
      <c r="G309" s="65" t="s">
        <v>6</v>
      </c>
      <c r="H309" s="65"/>
      <c r="I309" s="65">
        <v>46</v>
      </c>
      <c r="J309" s="93">
        <v>25</v>
      </c>
      <c r="K309" s="25" t="s">
        <v>1111</v>
      </c>
      <c r="L309" s="22"/>
      <c r="M309" s="23" t="str">
        <f>VLOOKUP(N309,licencje!$L$5:$L$1000,1,FALSE)</f>
        <v>Jagoda Biały</v>
      </c>
      <c r="N309" s="74" t="str">
        <f t="shared" si="7"/>
        <v>Jagoda Biały</v>
      </c>
    </row>
    <row r="310" spans="1:14" ht="20.100000000000001" customHeight="1" x14ac:dyDescent="0.25">
      <c r="A310" s="18">
        <v>307</v>
      </c>
      <c r="B310" s="19" t="s">
        <v>1105</v>
      </c>
      <c r="C310" s="19" t="s">
        <v>709</v>
      </c>
      <c r="D310" s="19" t="s">
        <v>708</v>
      </c>
      <c r="E310" s="39">
        <v>39571</v>
      </c>
      <c r="F310" s="65">
        <v>13</v>
      </c>
      <c r="G310" s="65" t="s">
        <v>6</v>
      </c>
      <c r="H310" s="65">
        <v>150</v>
      </c>
      <c r="I310" s="65"/>
      <c r="J310" s="27" t="s">
        <v>849</v>
      </c>
      <c r="K310" s="25"/>
      <c r="L310" s="22"/>
      <c r="M310" s="23" t="str">
        <f>VLOOKUP(N310,licencje!$L$5:$L$1000,1,FALSE)</f>
        <v>Jagoda Biały</v>
      </c>
      <c r="N310" s="74" t="str">
        <f t="shared" si="7"/>
        <v>Jagoda Biały</v>
      </c>
    </row>
    <row r="311" spans="1:14" ht="20.100000000000001" customHeight="1" x14ac:dyDescent="0.25">
      <c r="A311" s="18">
        <v>308</v>
      </c>
      <c r="B311" s="19" t="s">
        <v>1105</v>
      </c>
      <c r="C311" s="19" t="s">
        <v>709</v>
      </c>
      <c r="D311" s="19" t="s">
        <v>708</v>
      </c>
      <c r="E311" s="39">
        <v>39571</v>
      </c>
      <c r="F311" s="65">
        <v>13</v>
      </c>
      <c r="G311" s="65" t="s">
        <v>6</v>
      </c>
      <c r="H311" s="65"/>
      <c r="I311" s="65">
        <v>46</v>
      </c>
      <c r="J311" s="57" t="s">
        <v>1090</v>
      </c>
      <c r="K311" s="25"/>
      <c r="L311" s="22"/>
      <c r="M311" s="23" t="str">
        <f>VLOOKUP(N311,licencje!$L$5:$L$1000,1,FALSE)</f>
        <v>Jagoda Biały</v>
      </c>
      <c r="N311" s="74" t="str">
        <f t="shared" si="7"/>
        <v>Jagoda Biały</v>
      </c>
    </row>
    <row r="312" spans="1:14" ht="20.100000000000001" customHeight="1" x14ac:dyDescent="0.25">
      <c r="A312" s="18">
        <v>309</v>
      </c>
      <c r="B312" s="19" t="s">
        <v>1105</v>
      </c>
      <c r="C312" s="19" t="s">
        <v>707</v>
      </c>
      <c r="D312" s="19" t="s">
        <v>706</v>
      </c>
      <c r="E312" s="39">
        <v>39604</v>
      </c>
      <c r="F312" s="65">
        <v>13</v>
      </c>
      <c r="G312" s="65" t="s">
        <v>6</v>
      </c>
      <c r="H312" s="65"/>
      <c r="I312" s="65">
        <v>45.5</v>
      </c>
      <c r="J312" s="57" t="s">
        <v>1089</v>
      </c>
      <c r="K312" s="25"/>
      <c r="L312" s="22"/>
      <c r="M312" s="23" t="str">
        <f>VLOOKUP(N312,licencje!$L$5:$L$1000,1,FALSE)</f>
        <v>Roksana Kurek</v>
      </c>
      <c r="N312" s="74" t="str">
        <f t="shared" si="7"/>
        <v>Roksana Kurek</v>
      </c>
    </row>
    <row r="313" spans="1:14" ht="20.100000000000001" customHeight="1" x14ac:dyDescent="0.25">
      <c r="A313" s="18">
        <v>310</v>
      </c>
      <c r="B313" s="19" t="s">
        <v>1105</v>
      </c>
      <c r="C313" s="19" t="s">
        <v>707</v>
      </c>
      <c r="D313" s="19" t="s">
        <v>706</v>
      </c>
      <c r="E313" s="39">
        <v>39604</v>
      </c>
      <c r="F313" s="65">
        <v>13</v>
      </c>
      <c r="G313" s="65" t="s">
        <v>6</v>
      </c>
      <c r="H313" s="65"/>
      <c r="I313" s="65">
        <v>45.5</v>
      </c>
      <c r="J313" s="57" t="s">
        <v>1106</v>
      </c>
      <c r="K313" s="25"/>
      <c r="L313" s="22"/>
      <c r="M313" s="23" t="str">
        <f>VLOOKUP(N313,licencje!$L$5:$L$1000,1,FALSE)</f>
        <v>Roksana Kurek</v>
      </c>
      <c r="N313" s="74" t="str">
        <f t="shared" si="7"/>
        <v>Roksana Kurek</v>
      </c>
    </row>
    <row r="314" spans="1:14" ht="20.100000000000001" customHeight="1" x14ac:dyDescent="0.25">
      <c r="A314" s="18">
        <v>311</v>
      </c>
      <c r="B314" s="19" t="s">
        <v>1105</v>
      </c>
      <c r="C314" s="19" t="s">
        <v>707</v>
      </c>
      <c r="D314" s="19" t="s">
        <v>706</v>
      </c>
      <c r="E314" s="39">
        <v>39604</v>
      </c>
      <c r="F314" s="65">
        <v>13</v>
      </c>
      <c r="G314" s="65" t="s">
        <v>6</v>
      </c>
      <c r="H314" s="65"/>
      <c r="I314" s="65">
        <v>45.5</v>
      </c>
      <c r="J314" s="95">
        <v>25</v>
      </c>
      <c r="K314" s="25" t="s">
        <v>1111</v>
      </c>
      <c r="L314" s="22"/>
      <c r="M314" s="23" t="str">
        <f>VLOOKUP(N314,licencje!$L$5:$L$1000,1,FALSE)</f>
        <v>Roksana Kurek</v>
      </c>
      <c r="N314" s="74" t="str">
        <f t="shared" si="7"/>
        <v>Roksana Kurek</v>
      </c>
    </row>
    <row r="315" spans="1:14" ht="20.100000000000001" customHeight="1" x14ac:dyDescent="0.25">
      <c r="A315" s="18">
        <v>312</v>
      </c>
      <c r="B315" s="19" t="s">
        <v>1105</v>
      </c>
      <c r="C315" s="19" t="s">
        <v>707</v>
      </c>
      <c r="D315" s="19" t="s">
        <v>706</v>
      </c>
      <c r="E315" s="39">
        <v>39604</v>
      </c>
      <c r="F315" s="65">
        <v>13</v>
      </c>
      <c r="G315" s="65" t="s">
        <v>6</v>
      </c>
      <c r="H315" s="65"/>
      <c r="I315" s="65">
        <v>45.5</v>
      </c>
      <c r="J315" s="57" t="s">
        <v>1090</v>
      </c>
      <c r="K315" s="25"/>
      <c r="L315" s="22"/>
      <c r="M315" s="23" t="str">
        <f>VLOOKUP(N315,licencje!$L$5:$L$1000,1,FALSE)</f>
        <v>Roksana Kurek</v>
      </c>
      <c r="N315" s="74" t="str">
        <f t="shared" si="7"/>
        <v>Roksana Kurek</v>
      </c>
    </row>
    <row r="316" spans="1:14" ht="20.100000000000001" customHeight="1" x14ac:dyDescent="0.25">
      <c r="A316" s="18">
        <v>313</v>
      </c>
      <c r="B316" s="19" t="s">
        <v>1105</v>
      </c>
      <c r="C316" s="19" t="s">
        <v>707</v>
      </c>
      <c r="D316" s="19" t="s">
        <v>706</v>
      </c>
      <c r="E316" s="39">
        <v>39604</v>
      </c>
      <c r="F316" s="65">
        <v>13</v>
      </c>
      <c r="G316" s="65" t="s">
        <v>6</v>
      </c>
      <c r="H316" s="65">
        <v>153</v>
      </c>
      <c r="I316" s="65"/>
      <c r="J316" s="58" t="s">
        <v>849</v>
      </c>
      <c r="K316" s="25"/>
      <c r="L316" s="22"/>
      <c r="M316" s="23" t="str">
        <f>VLOOKUP(N316,licencje!$L$5:$L$1000,1,FALSE)</f>
        <v>Roksana Kurek</v>
      </c>
      <c r="N316" s="74" t="str">
        <f t="shared" si="7"/>
        <v>Roksana Kurek</v>
      </c>
    </row>
    <row r="317" spans="1:14" ht="20.100000000000001" customHeight="1" x14ac:dyDescent="0.25">
      <c r="A317" s="18">
        <v>314</v>
      </c>
      <c r="B317" s="19" t="s">
        <v>1105</v>
      </c>
      <c r="C317" s="19" t="s">
        <v>700</v>
      </c>
      <c r="D317" s="19" t="s">
        <v>699</v>
      </c>
      <c r="E317" s="39">
        <v>39784</v>
      </c>
      <c r="F317" s="65">
        <v>12</v>
      </c>
      <c r="G317" s="65" t="s">
        <v>6</v>
      </c>
      <c r="H317" s="65"/>
      <c r="I317" s="65">
        <v>57</v>
      </c>
      <c r="J317" s="96" t="s">
        <v>937</v>
      </c>
      <c r="K317" s="25" t="s">
        <v>1112</v>
      </c>
      <c r="L317" s="22"/>
      <c r="M317" s="23" t="str">
        <f>VLOOKUP(N317,licencje!$L$5:$L$1000,1,FALSE)</f>
        <v>Marianna Gil</v>
      </c>
      <c r="N317" s="74" t="str">
        <f t="shared" si="7"/>
        <v>Marianna Gil</v>
      </c>
    </row>
    <row r="318" spans="1:14" ht="20.100000000000001" customHeight="1" x14ac:dyDescent="0.25">
      <c r="A318" s="18">
        <v>315</v>
      </c>
      <c r="B318" s="19" t="s">
        <v>1105</v>
      </c>
      <c r="C318" s="19" t="s">
        <v>700</v>
      </c>
      <c r="D318" s="19" t="s">
        <v>699</v>
      </c>
      <c r="E318" s="39">
        <v>39784</v>
      </c>
      <c r="F318" s="65">
        <v>12</v>
      </c>
      <c r="G318" s="65" t="s">
        <v>6</v>
      </c>
      <c r="H318" s="65">
        <v>160</v>
      </c>
      <c r="I318" s="65"/>
      <c r="J318" s="57" t="s">
        <v>848</v>
      </c>
      <c r="K318" s="25"/>
      <c r="L318" s="22"/>
      <c r="M318" s="23" t="str">
        <f>VLOOKUP(N318,licencje!$L$5:$L$1000,1,FALSE)</f>
        <v>Marianna Gil</v>
      </c>
      <c r="N318" s="74" t="str">
        <f t="shared" si="7"/>
        <v>Marianna Gil</v>
      </c>
    </row>
    <row r="319" spans="1:14" ht="20.100000000000001" customHeight="1" x14ac:dyDescent="0.25">
      <c r="A319" s="18">
        <v>316</v>
      </c>
      <c r="B319" s="19" t="s">
        <v>1105</v>
      </c>
      <c r="C319" s="19" t="s">
        <v>700</v>
      </c>
      <c r="D319" s="19" t="s">
        <v>699</v>
      </c>
      <c r="E319" s="39">
        <v>39784</v>
      </c>
      <c r="F319" s="65">
        <v>12</v>
      </c>
      <c r="G319" s="65" t="s">
        <v>6</v>
      </c>
      <c r="H319" s="65"/>
      <c r="I319" s="65">
        <v>57</v>
      </c>
      <c r="J319" s="57">
        <v>74</v>
      </c>
      <c r="K319" s="25"/>
      <c r="L319" s="22"/>
      <c r="M319" s="23" t="str">
        <f>VLOOKUP(N319,licencje!$L$5:$L$1000,1,FALSE)</f>
        <v>Marianna Gil</v>
      </c>
      <c r="N319" s="74" t="str">
        <f t="shared" si="7"/>
        <v>Marianna Gil</v>
      </c>
    </row>
    <row r="320" spans="1:14" ht="20.100000000000001" customHeight="1" x14ac:dyDescent="0.25">
      <c r="A320" s="18">
        <v>317</v>
      </c>
      <c r="B320" s="19" t="s">
        <v>1105</v>
      </c>
      <c r="C320" s="19" t="s">
        <v>700</v>
      </c>
      <c r="D320" s="19" t="s">
        <v>699</v>
      </c>
      <c r="E320" s="39">
        <v>39784</v>
      </c>
      <c r="F320" s="65">
        <v>12</v>
      </c>
      <c r="G320" s="65" t="s">
        <v>6</v>
      </c>
      <c r="H320" s="65"/>
      <c r="I320" s="65">
        <v>57</v>
      </c>
      <c r="J320" s="57" t="s">
        <v>793</v>
      </c>
      <c r="K320" s="25"/>
      <c r="L320" s="22"/>
      <c r="M320" s="23" t="str">
        <f>VLOOKUP(N320,licencje!$L$5:$L$1000,1,FALSE)</f>
        <v>Marianna Gil</v>
      </c>
      <c r="N320" s="74" t="str">
        <f t="shared" si="7"/>
        <v>Marianna Gil</v>
      </c>
    </row>
    <row r="321" spans="1:14" ht="20.100000000000001" customHeight="1" x14ac:dyDescent="0.25">
      <c r="A321" s="18">
        <v>318</v>
      </c>
      <c r="B321" s="19" t="s">
        <v>1105</v>
      </c>
      <c r="C321" s="19" t="s">
        <v>700</v>
      </c>
      <c r="D321" s="19" t="s">
        <v>699</v>
      </c>
      <c r="E321" s="39">
        <v>39784</v>
      </c>
      <c r="F321" s="65">
        <v>12</v>
      </c>
      <c r="G321" s="65" t="s">
        <v>6</v>
      </c>
      <c r="H321" s="65"/>
      <c r="I321" s="65">
        <v>57</v>
      </c>
      <c r="J321" s="57">
        <v>102</v>
      </c>
      <c r="K321" s="25"/>
      <c r="L321" s="22"/>
      <c r="M321" s="23" t="str">
        <f>VLOOKUP(N321,licencje!$L$5:$L$1000,1,FALSE)</f>
        <v>Marianna Gil</v>
      </c>
      <c r="N321" s="74" t="str">
        <f t="shared" si="7"/>
        <v>Marianna Gil</v>
      </c>
    </row>
    <row r="322" spans="1:14" ht="20.100000000000001" customHeight="1" x14ac:dyDescent="0.25">
      <c r="A322" s="18">
        <v>319</v>
      </c>
      <c r="B322" s="19" t="s">
        <v>1105</v>
      </c>
      <c r="C322" s="19" t="s">
        <v>194</v>
      </c>
      <c r="D322" s="19" t="s">
        <v>691</v>
      </c>
      <c r="E322" s="39">
        <v>39483</v>
      </c>
      <c r="F322" s="65">
        <v>13</v>
      </c>
      <c r="G322" s="65" t="s">
        <v>2</v>
      </c>
      <c r="H322" s="65"/>
      <c r="I322" s="65">
        <v>56</v>
      </c>
      <c r="J322" s="95" t="s">
        <v>937</v>
      </c>
      <c r="K322" s="25" t="s">
        <v>1112</v>
      </c>
      <c r="L322" s="22"/>
      <c r="M322" s="23" t="str">
        <f>VLOOKUP(N322,licencje!$L$5:$L$1000,1,FALSE)</f>
        <v>Tymon Sadok</v>
      </c>
      <c r="N322" s="74" t="str">
        <f t="shared" si="7"/>
        <v>Tymon Sadok</v>
      </c>
    </row>
    <row r="323" spans="1:14" ht="20.100000000000001" customHeight="1" x14ac:dyDescent="0.25">
      <c r="A323" s="18">
        <v>320</v>
      </c>
      <c r="B323" s="19" t="s">
        <v>1105</v>
      </c>
      <c r="C323" s="19" t="s">
        <v>194</v>
      </c>
      <c r="D323" s="19" t="s">
        <v>691</v>
      </c>
      <c r="E323" s="39">
        <v>39483</v>
      </c>
      <c r="F323" s="65">
        <v>13</v>
      </c>
      <c r="G323" s="65" t="s">
        <v>2</v>
      </c>
      <c r="H323" s="65"/>
      <c r="I323" s="65">
        <v>56</v>
      </c>
      <c r="J323" s="57" t="s">
        <v>1091</v>
      </c>
      <c r="K323" s="21"/>
      <c r="L323" s="22"/>
      <c r="M323" s="23" t="str">
        <f>VLOOKUP(N323,licencje!$L$5:$L$1000,1,FALSE)</f>
        <v>Tymon Sadok</v>
      </c>
      <c r="N323" s="74" t="str">
        <f t="shared" si="7"/>
        <v>Tymon Sadok</v>
      </c>
    </row>
    <row r="324" spans="1:14" ht="20.100000000000001" customHeight="1" x14ac:dyDescent="0.25">
      <c r="A324" s="18">
        <v>321</v>
      </c>
      <c r="B324" s="19" t="s">
        <v>1105</v>
      </c>
      <c r="C324" s="19" t="s">
        <v>194</v>
      </c>
      <c r="D324" s="19" t="s">
        <v>691</v>
      </c>
      <c r="E324" s="39">
        <v>39483</v>
      </c>
      <c r="F324" s="65">
        <v>13</v>
      </c>
      <c r="G324" s="65" t="s">
        <v>2</v>
      </c>
      <c r="H324" s="65"/>
      <c r="I324" s="65">
        <v>56</v>
      </c>
      <c r="J324" s="57">
        <v>49</v>
      </c>
      <c r="K324" s="21"/>
      <c r="L324" s="22"/>
      <c r="M324" s="23" t="str">
        <f>VLOOKUP(N324,licencje!$L$5:$L$1000,1,FALSE)</f>
        <v>Tymon Sadok</v>
      </c>
      <c r="N324" s="74" t="str">
        <f t="shared" ref="N324:N387" si="8">C324&amp;" "&amp;D324</f>
        <v>Tymon Sadok</v>
      </c>
    </row>
    <row r="325" spans="1:14" ht="20.100000000000001" customHeight="1" x14ac:dyDescent="0.25">
      <c r="A325" s="18">
        <v>322</v>
      </c>
      <c r="B325" s="19" t="s">
        <v>1105</v>
      </c>
      <c r="C325" s="19" t="s">
        <v>194</v>
      </c>
      <c r="D325" s="19" t="s">
        <v>691</v>
      </c>
      <c r="E325" s="39">
        <v>39483</v>
      </c>
      <c r="F325" s="65">
        <v>13</v>
      </c>
      <c r="G325" s="65" t="s">
        <v>2</v>
      </c>
      <c r="H325" s="65"/>
      <c r="I325" s="65">
        <v>56</v>
      </c>
      <c r="J325" s="57" t="s">
        <v>1093</v>
      </c>
      <c r="K325" s="21"/>
      <c r="L325" s="22"/>
      <c r="M325" s="23" t="str">
        <f>VLOOKUP(N325,licencje!$L$5:$L$1000,1,FALSE)</f>
        <v>Tymon Sadok</v>
      </c>
      <c r="N325" s="74" t="str">
        <f t="shared" si="8"/>
        <v>Tymon Sadok</v>
      </c>
    </row>
    <row r="326" spans="1:14" ht="20.100000000000001" customHeight="1" x14ac:dyDescent="0.25">
      <c r="A326" s="18">
        <v>323</v>
      </c>
      <c r="B326" s="19" t="s">
        <v>1105</v>
      </c>
      <c r="C326" s="19" t="s">
        <v>194</v>
      </c>
      <c r="D326" s="19" t="s">
        <v>691</v>
      </c>
      <c r="E326" s="39">
        <v>39483</v>
      </c>
      <c r="F326" s="65">
        <v>13</v>
      </c>
      <c r="G326" s="65" t="s">
        <v>2</v>
      </c>
      <c r="H326" s="65">
        <v>157</v>
      </c>
      <c r="I326" s="65">
        <v>56</v>
      </c>
      <c r="J326" s="57" t="s">
        <v>849</v>
      </c>
      <c r="K326" s="21"/>
      <c r="L326" s="22"/>
      <c r="M326" s="23" t="str">
        <f>VLOOKUP(N326,licencje!$L$5:$L$1000,1,FALSE)</f>
        <v>Tymon Sadok</v>
      </c>
      <c r="N326" s="74" t="str">
        <f t="shared" si="8"/>
        <v>Tymon Sadok</v>
      </c>
    </row>
    <row r="327" spans="1:14" ht="20.100000000000001" customHeight="1" x14ac:dyDescent="0.25">
      <c r="A327" s="18">
        <v>324</v>
      </c>
      <c r="B327" s="75" t="s">
        <v>1105</v>
      </c>
      <c r="C327" s="75" t="s">
        <v>55</v>
      </c>
      <c r="D327" s="75" t="s">
        <v>483</v>
      </c>
      <c r="E327" s="88">
        <v>39257</v>
      </c>
      <c r="F327" s="89">
        <v>14</v>
      </c>
      <c r="G327" s="89" t="s">
        <v>2</v>
      </c>
      <c r="H327" s="89"/>
      <c r="I327" s="89">
        <v>65</v>
      </c>
      <c r="J327" s="90">
        <v>59</v>
      </c>
      <c r="K327" s="65"/>
      <c r="L327" s="31"/>
      <c r="M327" s="23" t="str">
        <f>VLOOKUP(N327,licencje!$L$5:$L$1000,1,FALSE)</f>
        <v>Filip Łuckoś</v>
      </c>
      <c r="N327" s="74" t="str">
        <f t="shared" si="8"/>
        <v>Filip Łuckoś</v>
      </c>
    </row>
    <row r="328" spans="1:14" ht="20.100000000000001" customHeight="1" x14ac:dyDescent="0.25">
      <c r="A328" s="18">
        <v>325</v>
      </c>
      <c r="B328" s="75" t="s">
        <v>1105</v>
      </c>
      <c r="C328" s="75" t="s">
        <v>55</v>
      </c>
      <c r="D328" s="75" t="s">
        <v>483</v>
      </c>
      <c r="E328" s="88">
        <v>39257</v>
      </c>
      <c r="F328" s="89">
        <v>14</v>
      </c>
      <c r="G328" s="89" t="s">
        <v>2</v>
      </c>
      <c r="H328" s="89">
        <v>160</v>
      </c>
      <c r="I328" s="89">
        <v>65</v>
      </c>
      <c r="J328" s="89">
        <v>126</v>
      </c>
      <c r="K328" s="65"/>
      <c r="L328" s="31"/>
      <c r="M328" s="23" t="str">
        <f>VLOOKUP(N328,licencje!$L$5:$L$1000,1,FALSE)</f>
        <v>Filip Łuckoś</v>
      </c>
      <c r="N328" s="74" t="str">
        <f t="shared" si="8"/>
        <v>Filip Łuckoś</v>
      </c>
    </row>
    <row r="329" spans="1:14" ht="20.100000000000001" customHeight="1" x14ac:dyDescent="0.25">
      <c r="A329" s="18">
        <v>326</v>
      </c>
      <c r="B329" s="19" t="s">
        <v>1105</v>
      </c>
      <c r="C329" s="19" t="s">
        <v>417</v>
      </c>
      <c r="D329" s="19" t="s">
        <v>724</v>
      </c>
      <c r="E329" s="39">
        <v>38090</v>
      </c>
      <c r="F329" s="65">
        <v>17</v>
      </c>
      <c r="G329" s="65" t="s">
        <v>6</v>
      </c>
      <c r="H329" s="65">
        <v>172</v>
      </c>
      <c r="I329" s="65">
        <v>68</v>
      </c>
      <c r="J329" s="27">
        <v>90</v>
      </c>
      <c r="K329" s="21"/>
      <c r="L329" s="22"/>
      <c r="M329" s="23" t="str">
        <f>VLOOKUP(N329,licencje!$L$5:$L$1000,1,FALSE)</f>
        <v>Weronika Szymonek</v>
      </c>
      <c r="N329" s="74" t="str">
        <f t="shared" si="8"/>
        <v>Weronika Szymonek</v>
      </c>
    </row>
    <row r="330" spans="1:14" ht="20.100000000000001" customHeight="1" x14ac:dyDescent="0.25">
      <c r="A330" s="18">
        <v>327</v>
      </c>
      <c r="B330" s="19" t="s">
        <v>1105</v>
      </c>
      <c r="C330" s="19" t="s">
        <v>417</v>
      </c>
      <c r="D330" s="19" t="s">
        <v>724</v>
      </c>
      <c r="E330" s="39">
        <v>38090</v>
      </c>
      <c r="F330" s="65">
        <v>17</v>
      </c>
      <c r="G330" s="65" t="s">
        <v>6</v>
      </c>
      <c r="H330" s="65">
        <v>172</v>
      </c>
      <c r="I330" s="65">
        <v>68</v>
      </c>
      <c r="J330" s="27">
        <v>112</v>
      </c>
      <c r="K330" s="21"/>
      <c r="L330" s="22"/>
      <c r="M330" s="23" t="str">
        <f>VLOOKUP(N330,licencje!$L$5:$L$1000,1,FALSE)</f>
        <v>Weronika Szymonek</v>
      </c>
      <c r="N330" s="74" t="str">
        <f t="shared" si="8"/>
        <v>Weronika Szymonek</v>
      </c>
    </row>
    <row r="331" spans="1:14" ht="20.100000000000001" customHeight="1" x14ac:dyDescent="0.25">
      <c r="A331" s="18">
        <v>328</v>
      </c>
      <c r="B331" s="19" t="s">
        <v>1105</v>
      </c>
      <c r="C331" s="19" t="s">
        <v>161</v>
      </c>
      <c r="D331" s="19" t="s">
        <v>713</v>
      </c>
      <c r="E331" s="39">
        <v>38629</v>
      </c>
      <c r="F331" s="65">
        <v>15</v>
      </c>
      <c r="G331" s="65" t="s">
        <v>2</v>
      </c>
      <c r="H331" s="65"/>
      <c r="I331" s="65">
        <v>71</v>
      </c>
      <c r="J331" s="27">
        <v>94</v>
      </c>
      <c r="K331" s="21"/>
      <c r="L331" s="22"/>
      <c r="M331" s="23" t="str">
        <f>VLOOKUP(N331,licencje!$L$5:$L$1000,1,FALSE)</f>
        <v>Igor Redel</v>
      </c>
      <c r="N331" s="74" t="str">
        <f t="shared" si="8"/>
        <v>Igor Redel</v>
      </c>
    </row>
    <row r="332" spans="1:14" ht="20.100000000000001" customHeight="1" x14ac:dyDescent="0.25">
      <c r="A332" s="18">
        <v>329</v>
      </c>
      <c r="B332" s="19" t="s">
        <v>1105</v>
      </c>
      <c r="C332" s="19" t="s">
        <v>161</v>
      </c>
      <c r="D332" s="19" t="s">
        <v>713</v>
      </c>
      <c r="E332" s="39">
        <v>38629</v>
      </c>
      <c r="F332" s="65">
        <v>15</v>
      </c>
      <c r="G332" s="65" t="s">
        <v>2</v>
      </c>
      <c r="H332" s="65"/>
      <c r="I332" s="65">
        <v>71</v>
      </c>
      <c r="J332" s="27" t="s">
        <v>79</v>
      </c>
      <c r="K332" s="21"/>
      <c r="L332" s="22"/>
      <c r="M332" s="23" t="str">
        <f>VLOOKUP(N332,licencje!$L$5:$L$1000,1,FALSE)</f>
        <v>Igor Redel</v>
      </c>
      <c r="N332" s="74" t="str">
        <f t="shared" si="8"/>
        <v>Igor Redel</v>
      </c>
    </row>
    <row r="333" spans="1:14" ht="20.100000000000001" customHeight="1" x14ac:dyDescent="0.25">
      <c r="A333" s="18">
        <v>330</v>
      </c>
      <c r="B333" s="19" t="s">
        <v>1105</v>
      </c>
      <c r="C333" s="19" t="s">
        <v>161</v>
      </c>
      <c r="D333" s="19" t="s">
        <v>713</v>
      </c>
      <c r="E333" s="39">
        <v>38629</v>
      </c>
      <c r="F333" s="65">
        <v>15</v>
      </c>
      <c r="G333" s="65" t="s">
        <v>2</v>
      </c>
      <c r="H333" s="65">
        <v>180</v>
      </c>
      <c r="I333" s="65"/>
      <c r="J333" s="27" t="s">
        <v>874</v>
      </c>
      <c r="K333" s="21"/>
      <c r="L333" s="22"/>
      <c r="M333" s="23" t="str">
        <f>VLOOKUP(N333,licencje!$L$5:$L$1000,1,FALSE)</f>
        <v>Igor Redel</v>
      </c>
      <c r="N333" s="74" t="str">
        <f t="shared" si="8"/>
        <v>Igor Redel</v>
      </c>
    </row>
    <row r="334" spans="1:14" ht="20.100000000000001" customHeight="1" x14ac:dyDescent="0.25">
      <c r="A334" s="18">
        <v>331</v>
      </c>
      <c r="B334" s="19" t="s">
        <v>1105</v>
      </c>
      <c r="C334" s="19" t="s">
        <v>704</v>
      </c>
      <c r="D334" s="19" t="s">
        <v>703</v>
      </c>
      <c r="E334" s="39">
        <v>39380</v>
      </c>
      <c r="F334" s="65">
        <v>13</v>
      </c>
      <c r="G334" s="65" t="s">
        <v>2</v>
      </c>
      <c r="H334" s="65">
        <v>182</v>
      </c>
      <c r="I334" s="65">
        <v>66</v>
      </c>
      <c r="J334" s="27" t="s">
        <v>20</v>
      </c>
      <c r="K334" s="21"/>
      <c r="L334" s="22"/>
      <c r="M334" s="23" t="str">
        <f>VLOOKUP(N334,licencje!$L$5:$L$1000,1,FALSE)</f>
        <v>Kobi Jam</v>
      </c>
      <c r="N334" s="74" t="str">
        <f t="shared" si="8"/>
        <v>Kobi Jam</v>
      </c>
    </row>
    <row r="335" spans="1:14" ht="20.100000000000001" customHeight="1" x14ac:dyDescent="0.25">
      <c r="A335" s="18">
        <v>332</v>
      </c>
      <c r="B335" s="19" t="s">
        <v>1105</v>
      </c>
      <c r="C335" s="19" t="s">
        <v>704</v>
      </c>
      <c r="D335" s="19" t="s">
        <v>703</v>
      </c>
      <c r="E335" s="39">
        <v>39380</v>
      </c>
      <c r="F335" s="65">
        <v>13</v>
      </c>
      <c r="G335" s="65" t="s">
        <v>2</v>
      </c>
      <c r="H335" s="65">
        <v>182</v>
      </c>
      <c r="I335" s="65">
        <v>66</v>
      </c>
      <c r="J335" s="27" t="s">
        <v>1096</v>
      </c>
      <c r="K335" s="21"/>
      <c r="L335" s="22"/>
      <c r="M335" s="23" t="str">
        <f>VLOOKUP(N335,licencje!$L$5:$L$1000,1,FALSE)</f>
        <v>Kobi Jam</v>
      </c>
      <c r="N335" s="74" t="str">
        <f t="shared" si="8"/>
        <v>Kobi Jam</v>
      </c>
    </row>
    <row r="336" spans="1:14" ht="20.100000000000001" customHeight="1" x14ac:dyDescent="0.25">
      <c r="A336" s="18">
        <v>333</v>
      </c>
      <c r="B336" s="19" t="s">
        <v>1105</v>
      </c>
      <c r="C336" s="19" t="s">
        <v>704</v>
      </c>
      <c r="D336" s="19" t="s">
        <v>703</v>
      </c>
      <c r="E336" s="39">
        <v>39380</v>
      </c>
      <c r="F336" s="65">
        <v>13</v>
      </c>
      <c r="G336" s="65" t="s">
        <v>2</v>
      </c>
      <c r="H336" s="65">
        <v>182</v>
      </c>
      <c r="I336" s="65">
        <v>66</v>
      </c>
      <c r="J336" s="27" t="s">
        <v>64</v>
      </c>
      <c r="K336" s="21"/>
      <c r="L336" s="22"/>
      <c r="M336" s="23" t="str">
        <f>VLOOKUP(N336,licencje!$L$5:$L$1000,1,FALSE)</f>
        <v>Kobi Jam</v>
      </c>
      <c r="N336" s="74" t="str">
        <f t="shared" si="8"/>
        <v>Kobi Jam</v>
      </c>
    </row>
    <row r="337" spans="1:14" ht="20.100000000000001" customHeight="1" x14ac:dyDescent="0.25">
      <c r="A337" s="18">
        <v>334</v>
      </c>
      <c r="B337" s="19" t="s">
        <v>1105</v>
      </c>
      <c r="C337" s="19" t="s">
        <v>704</v>
      </c>
      <c r="D337" s="19" t="s">
        <v>703</v>
      </c>
      <c r="E337" s="39">
        <v>39380</v>
      </c>
      <c r="F337" s="65">
        <v>13</v>
      </c>
      <c r="G337" s="65" t="s">
        <v>2</v>
      </c>
      <c r="H337" s="65">
        <v>182</v>
      </c>
      <c r="I337" s="65"/>
      <c r="J337" s="27" t="s">
        <v>848</v>
      </c>
      <c r="K337" s="21"/>
      <c r="L337" s="22"/>
      <c r="M337" s="23" t="str">
        <f>VLOOKUP(N337,licencje!$L$5:$L$1000,1,FALSE)</f>
        <v>Kobi Jam</v>
      </c>
      <c r="N337" s="74" t="str">
        <f t="shared" si="8"/>
        <v>Kobi Jam</v>
      </c>
    </row>
    <row r="338" spans="1:14" ht="20.100000000000001" customHeight="1" x14ac:dyDescent="0.25">
      <c r="A338" s="18">
        <v>335</v>
      </c>
      <c r="B338" s="19" t="s">
        <v>1105</v>
      </c>
      <c r="C338" s="19" t="s">
        <v>58</v>
      </c>
      <c r="D338" s="19" t="s">
        <v>479</v>
      </c>
      <c r="E338" s="39">
        <v>38980</v>
      </c>
      <c r="F338" s="65">
        <v>15</v>
      </c>
      <c r="G338" s="65" t="s">
        <v>2</v>
      </c>
      <c r="H338" s="65"/>
      <c r="I338" s="65">
        <v>63</v>
      </c>
      <c r="J338" s="27" t="s">
        <v>20</v>
      </c>
      <c r="K338" s="21"/>
      <c r="L338" s="22"/>
      <c r="M338" s="23" t="str">
        <f>VLOOKUP(N338,licencje!$L$5:$L$1000,1,FALSE)</f>
        <v>Sebastian Magier</v>
      </c>
      <c r="N338" s="74" t="str">
        <f t="shared" si="8"/>
        <v>Sebastian Magier</v>
      </c>
    </row>
    <row r="339" spans="1:14" ht="20.100000000000001" customHeight="1" x14ac:dyDescent="0.25">
      <c r="A339" s="18">
        <v>336</v>
      </c>
      <c r="B339" s="19" t="s">
        <v>1105</v>
      </c>
      <c r="C339" s="19" t="s">
        <v>58</v>
      </c>
      <c r="D339" s="19" t="s">
        <v>479</v>
      </c>
      <c r="E339" s="39">
        <v>38980</v>
      </c>
      <c r="F339" s="65">
        <v>15</v>
      </c>
      <c r="G339" s="65" t="s">
        <v>2</v>
      </c>
      <c r="H339" s="65"/>
      <c r="I339" s="65">
        <v>63</v>
      </c>
      <c r="J339" s="27" t="s">
        <v>64</v>
      </c>
      <c r="K339" s="21"/>
      <c r="L339" s="22"/>
      <c r="M339" s="23" t="str">
        <f>VLOOKUP(N339,licencje!$L$5:$L$1000,1,FALSE)</f>
        <v>Sebastian Magier</v>
      </c>
      <c r="N339" s="74" t="str">
        <f t="shared" si="8"/>
        <v>Sebastian Magier</v>
      </c>
    </row>
    <row r="340" spans="1:14" ht="20.100000000000001" customHeight="1" x14ac:dyDescent="0.25">
      <c r="A340" s="18">
        <v>337</v>
      </c>
      <c r="B340" s="19" t="s">
        <v>1105</v>
      </c>
      <c r="C340" s="19" t="s">
        <v>58</v>
      </c>
      <c r="D340" s="19" t="s">
        <v>479</v>
      </c>
      <c r="E340" s="39">
        <v>38980</v>
      </c>
      <c r="F340" s="65">
        <v>15</v>
      </c>
      <c r="G340" s="65" t="s">
        <v>2</v>
      </c>
      <c r="H340" s="65">
        <v>172</v>
      </c>
      <c r="I340" s="65"/>
      <c r="J340" s="27" t="s">
        <v>848</v>
      </c>
      <c r="K340" s="21"/>
      <c r="L340" s="22"/>
      <c r="M340" s="23" t="str">
        <f>VLOOKUP(N340,licencje!$L$5:$L$1000,1,FALSE)</f>
        <v>Sebastian Magier</v>
      </c>
      <c r="N340" s="74" t="str">
        <f t="shared" si="8"/>
        <v>Sebastian Magier</v>
      </c>
    </row>
    <row r="341" spans="1:14" ht="20.100000000000001" customHeight="1" x14ac:dyDescent="0.25">
      <c r="A341" s="18">
        <v>338</v>
      </c>
      <c r="B341" s="19" t="s">
        <v>1105</v>
      </c>
      <c r="C341" s="19" t="s">
        <v>58</v>
      </c>
      <c r="D341" s="19" t="s">
        <v>479</v>
      </c>
      <c r="E341" s="39">
        <v>38980</v>
      </c>
      <c r="F341" s="65">
        <v>15</v>
      </c>
      <c r="G341" s="65" t="s">
        <v>2</v>
      </c>
      <c r="H341" s="65"/>
      <c r="I341" s="65">
        <v>63</v>
      </c>
      <c r="J341" s="27" t="s">
        <v>1096</v>
      </c>
      <c r="K341" s="21"/>
      <c r="L341" s="22"/>
      <c r="M341" s="23" t="str">
        <f>VLOOKUP(N341,licencje!$L$5:$L$1000,1,FALSE)</f>
        <v>Sebastian Magier</v>
      </c>
      <c r="N341" s="74" t="str">
        <f t="shared" si="8"/>
        <v>Sebastian Magier</v>
      </c>
    </row>
    <row r="342" spans="1:14" ht="20.100000000000001" customHeight="1" x14ac:dyDescent="0.25">
      <c r="A342" s="18">
        <v>339</v>
      </c>
      <c r="B342" s="19" t="s">
        <v>1105</v>
      </c>
      <c r="C342" s="19" t="s">
        <v>199</v>
      </c>
      <c r="D342" s="19" t="s">
        <v>699</v>
      </c>
      <c r="E342" s="39">
        <v>38294</v>
      </c>
      <c r="F342" s="65">
        <v>16</v>
      </c>
      <c r="G342" s="65" t="s">
        <v>2</v>
      </c>
      <c r="H342" s="65">
        <v>169</v>
      </c>
      <c r="I342" s="65">
        <v>66</v>
      </c>
      <c r="J342" s="27">
        <v>129</v>
      </c>
      <c r="K342" s="21"/>
      <c r="L342" s="22"/>
      <c r="M342" s="23" t="str">
        <f>VLOOKUP(N342,licencje!$L$5:$L$1000,1,FALSE)</f>
        <v>Jan Gil</v>
      </c>
      <c r="N342" s="74" t="str">
        <f t="shared" si="8"/>
        <v>Jan Gil</v>
      </c>
    </row>
    <row r="343" spans="1:14" ht="20.100000000000001" customHeight="1" x14ac:dyDescent="0.25">
      <c r="A343" s="18">
        <v>340</v>
      </c>
      <c r="B343" s="19" t="s">
        <v>1105</v>
      </c>
      <c r="C343" s="19" t="s">
        <v>509</v>
      </c>
      <c r="D343" s="19" t="s">
        <v>710</v>
      </c>
      <c r="E343" s="39">
        <v>38513</v>
      </c>
      <c r="F343" s="65">
        <v>16</v>
      </c>
      <c r="G343" s="65" t="s">
        <v>6</v>
      </c>
      <c r="H343" s="65"/>
      <c r="I343" s="65">
        <v>49</v>
      </c>
      <c r="J343" s="27">
        <v>74</v>
      </c>
      <c r="K343" s="21"/>
      <c r="L343" s="22"/>
      <c r="M343" s="23" t="str">
        <f>VLOOKUP(N343,licencje!$L$5:$L$1000,1,FALSE)</f>
        <v>Natalia Stanisławska</v>
      </c>
      <c r="N343" s="74" t="str">
        <f t="shared" si="8"/>
        <v>Natalia Stanisławska</v>
      </c>
    </row>
    <row r="344" spans="1:14" ht="20.100000000000001" customHeight="1" x14ac:dyDescent="0.25">
      <c r="A344" s="18">
        <v>341</v>
      </c>
      <c r="B344" s="19" t="s">
        <v>1105</v>
      </c>
      <c r="C344" s="19" t="s">
        <v>509</v>
      </c>
      <c r="D344" s="19" t="s">
        <v>710</v>
      </c>
      <c r="E344" s="39">
        <v>38513</v>
      </c>
      <c r="F344" s="65">
        <v>16</v>
      </c>
      <c r="G344" s="65" t="s">
        <v>6</v>
      </c>
      <c r="H344" s="65"/>
      <c r="I344" s="65">
        <v>49</v>
      </c>
      <c r="J344" s="27">
        <v>102</v>
      </c>
      <c r="K344" s="21"/>
      <c r="L344" s="22"/>
      <c r="M344" s="23" t="str">
        <f>VLOOKUP(N344,licencje!$L$5:$L$1000,1,FALSE)</f>
        <v>Natalia Stanisławska</v>
      </c>
      <c r="N344" s="74" t="str">
        <f t="shared" si="8"/>
        <v>Natalia Stanisławska</v>
      </c>
    </row>
    <row r="345" spans="1:14" ht="20.100000000000001" customHeight="1" x14ac:dyDescent="0.25">
      <c r="A345" s="18">
        <v>342</v>
      </c>
      <c r="B345" s="19" t="s">
        <v>1105</v>
      </c>
      <c r="C345" s="19" t="s">
        <v>45</v>
      </c>
      <c r="D345" s="19" t="s">
        <v>711</v>
      </c>
      <c r="E345" s="39">
        <v>39536</v>
      </c>
      <c r="F345" s="65">
        <v>13</v>
      </c>
      <c r="G345" s="65" t="s">
        <v>2</v>
      </c>
      <c r="H345" s="65"/>
      <c r="I345" s="65">
        <v>100</v>
      </c>
      <c r="J345" s="27" t="s">
        <v>19</v>
      </c>
      <c r="K345" s="21"/>
      <c r="L345" s="22"/>
      <c r="M345" s="23" t="str">
        <f>VLOOKUP(N345,licencje!$L$5:$L$1000,1,FALSE)</f>
        <v>Dominik Mulka</v>
      </c>
      <c r="N345" s="74" t="str">
        <f t="shared" si="8"/>
        <v>Dominik Mulka</v>
      </c>
    </row>
    <row r="346" spans="1:14" ht="20.100000000000001" customHeight="1" x14ac:dyDescent="0.25">
      <c r="A346" s="18">
        <v>343</v>
      </c>
      <c r="B346" s="19" t="s">
        <v>1105</v>
      </c>
      <c r="C346" s="19" t="s">
        <v>45</v>
      </c>
      <c r="D346" s="19" t="s">
        <v>711</v>
      </c>
      <c r="E346" s="39">
        <v>39536</v>
      </c>
      <c r="F346" s="65">
        <v>13</v>
      </c>
      <c r="G346" s="65" t="s">
        <v>2</v>
      </c>
      <c r="H346" s="65"/>
      <c r="I346" s="65">
        <v>100</v>
      </c>
      <c r="J346" s="27" t="s">
        <v>64</v>
      </c>
      <c r="K346" s="21"/>
      <c r="L346" s="22"/>
      <c r="M346" s="23" t="str">
        <f>VLOOKUP(N346,licencje!$L$5:$L$1000,1,FALSE)</f>
        <v>Dominik Mulka</v>
      </c>
      <c r="N346" s="74" t="str">
        <f t="shared" si="8"/>
        <v>Dominik Mulka</v>
      </c>
    </row>
    <row r="347" spans="1:14" ht="20.100000000000001" customHeight="1" x14ac:dyDescent="0.25">
      <c r="A347" s="18">
        <v>344</v>
      </c>
      <c r="B347" s="19" t="s">
        <v>1105</v>
      </c>
      <c r="C347" s="19" t="s">
        <v>45</v>
      </c>
      <c r="D347" s="19" t="s">
        <v>711</v>
      </c>
      <c r="E347" s="39">
        <v>39536</v>
      </c>
      <c r="F347" s="65">
        <v>13</v>
      </c>
      <c r="G347" s="65" t="s">
        <v>2</v>
      </c>
      <c r="H347" s="65">
        <v>183</v>
      </c>
      <c r="I347" s="65"/>
      <c r="J347" s="27" t="s">
        <v>848</v>
      </c>
      <c r="K347" s="21"/>
      <c r="L347" s="22"/>
      <c r="M347" s="23" t="str">
        <f>VLOOKUP(N347,licencje!$L$5:$L$1000,1,FALSE)</f>
        <v>Dominik Mulka</v>
      </c>
      <c r="N347" s="74" t="str">
        <f t="shared" si="8"/>
        <v>Dominik Mulka</v>
      </c>
    </row>
    <row r="348" spans="1:14" ht="20.100000000000001" customHeight="1" x14ac:dyDescent="0.25">
      <c r="A348" s="18">
        <v>345</v>
      </c>
      <c r="B348" s="19" t="s">
        <v>1105</v>
      </c>
      <c r="C348" s="19" t="s">
        <v>92</v>
      </c>
      <c r="D348" s="19" t="s">
        <v>693</v>
      </c>
      <c r="E348" s="39">
        <v>40796</v>
      </c>
      <c r="F348" s="65">
        <v>10</v>
      </c>
      <c r="G348" s="65" t="s">
        <v>2</v>
      </c>
      <c r="H348" s="65">
        <v>144</v>
      </c>
      <c r="I348" s="65">
        <v>35</v>
      </c>
      <c r="J348" s="27" t="s">
        <v>57</v>
      </c>
      <c r="K348" s="21"/>
      <c r="L348" s="22"/>
      <c r="M348" s="23" t="str">
        <f>VLOOKUP(N348,licencje!$L$5:$L$1000,1,FALSE)</f>
        <v>Miłosz Jedynak</v>
      </c>
      <c r="N348" s="74" t="str">
        <f t="shared" si="8"/>
        <v>Miłosz Jedynak</v>
      </c>
    </row>
    <row r="349" spans="1:14" ht="20.100000000000001" customHeight="1" x14ac:dyDescent="0.25">
      <c r="A349" s="18">
        <v>346</v>
      </c>
      <c r="B349" s="19" t="s">
        <v>1105</v>
      </c>
      <c r="C349" s="19" t="s">
        <v>156</v>
      </c>
      <c r="D349" s="19" t="s">
        <v>735</v>
      </c>
      <c r="E349" s="39">
        <v>40039</v>
      </c>
      <c r="F349" s="65">
        <v>12</v>
      </c>
      <c r="G349" s="65" t="s">
        <v>2</v>
      </c>
      <c r="H349" s="65">
        <v>156</v>
      </c>
      <c r="I349" s="65">
        <v>51</v>
      </c>
      <c r="J349" s="27" t="s">
        <v>54</v>
      </c>
      <c r="K349" s="21"/>
      <c r="L349" s="22"/>
      <c r="M349" s="23" t="str">
        <f>VLOOKUP(N349,licencje!$L$5:$L$1000,1,FALSE)</f>
        <v>Jakub Siekierski</v>
      </c>
      <c r="N349" s="74" t="str">
        <f t="shared" si="8"/>
        <v>Jakub Siekierski</v>
      </c>
    </row>
    <row r="350" spans="1:14" ht="20.100000000000001" customHeight="1" x14ac:dyDescent="0.25">
      <c r="A350" s="18">
        <v>347</v>
      </c>
      <c r="B350" s="19" t="s">
        <v>1105</v>
      </c>
      <c r="C350" s="19" t="s">
        <v>128</v>
      </c>
      <c r="D350" s="19" t="s">
        <v>510</v>
      </c>
      <c r="E350" s="39">
        <v>40216</v>
      </c>
      <c r="F350" s="65">
        <v>11</v>
      </c>
      <c r="G350" s="65" t="s">
        <v>6</v>
      </c>
      <c r="H350" s="65">
        <v>155</v>
      </c>
      <c r="I350" s="65">
        <v>36</v>
      </c>
      <c r="J350" s="27" t="s">
        <v>876</v>
      </c>
      <c r="K350" s="21"/>
      <c r="L350" s="22"/>
      <c r="M350" s="23" t="str">
        <f>VLOOKUP(N350,licencje!$L$5:$L$1000,1,FALSE)</f>
        <v>Kinga Kaczmarek</v>
      </c>
      <c r="N350" s="74" t="str">
        <f t="shared" si="8"/>
        <v>Kinga Kaczmarek</v>
      </c>
    </row>
    <row r="351" spans="1:14" ht="20.100000000000001" customHeight="1" x14ac:dyDescent="0.25">
      <c r="A351" s="18">
        <v>348</v>
      </c>
      <c r="B351" s="19" t="s">
        <v>1105</v>
      </c>
      <c r="C351" s="19" t="s">
        <v>156</v>
      </c>
      <c r="D351" s="19" t="s">
        <v>716</v>
      </c>
      <c r="E351" s="39">
        <v>39986</v>
      </c>
      <c r="F351" s="65">
        <v>12</v>
      </c>
      <c r="G351" s="65" t="s">
        <v>2</v>
      </c>
      <c r="H351" s="65">
        <v>152</v>
      </c>
      <c r="I351" s="65">
        <v>38</v>
      </c>
      <c r="J351" s="27" t="s">
        <v>57</v>
      </c>
      <c r="K351" s="21"/>
      <c r="L351" s="22"/>
      <c r="M351" s="23" t="str">
        <f>VLOOKUP(N351,licencje!$L$5:$L$1000,1,FALSE)</f>
        <v>Jakub Krzemień</v>
      </c>
      <c r="N351" s="74" t="str">
        <f t="shared" si="8"/>
        <v>Jakub Krzemień</v>
      </c>
    </row>
    <row r="352" spans="1:14" ht="20.100000000000001" customHeight="1" x14ac:dyDescent="0.25">
      <c r="A352" s="18">
        <v>349</v>
      </c>
      <c r="B352" s="19" t="s">
        <v>1105</v>
      </c>
      <c r="C352" s="19" t="s">
        <v>109</v>
      </c>
      <c r="D352" s="19" t="s">
        <v>677</v>
      </c>
      <c r="E352" s="39">
        <v>39541</v>
      </c>
      <c r="F352" s="65">
        <v>13</v>
      </c>
      <c r="G352" s="65" t="s">
        <v>2</v>
      </c>
      <c r="H352" s="65"/>
      <c r="I352" s="65">
        <v>54</v>
      </c>
      <c r="J352" s="27">
        <v>58</v>
      </c>
      <c r="K352" s="21"/>
      <c r="L352" s="22"/>
      <c r="M352" s="23" t="str">
        <f>VLOOKUP(N352,licencje!$L$5:$L$1000,1,FALSE)</f>
        <v>Piotr Bielak</v>
      </c>
      <c r="N352" s="74" t="str">
        <f t="shared" si="8"/>
        <v>Piotr Bielak</v>
      </c>
    </row>
    <row r="353" spans="1:14" ht="20.100000000000001" customHeight="1" x14ac:dyDescent="0.25">
      <c r="A353" s="18">
        <v>350</v>
      </c>
      <c r="B353" s="19" t="s">
        <v>1105</v>
      </c>
      <c r="C353" s="19" t="s">
        <v>109</v>
      </c>
      <c r="D353" s="19" t="s">
        <v>677</v>
      </c>
      <c r="E353" s="39">
        <v>39541</v>
      </c>
      <c r="F353" s="65">
        <v>13</v>
      </c>
      <c r="G353" s="65" t="s">
        <v>2</v>
      </c>
      <c r="H353" s="65"/>
      <c r="I353" s="65">
        <v>54</v>
      </c>
      <c r="J353" s="27" t="s">
        <v>1093</v>
      </c>
      <c r="K353" s="21"/>
      <c r="L353" s="22"/>
      <c r="M353" s="23" t="str">
        <f>VLOOKUP(N353,licencje!$L$5:$L$1000,1,FALSE)</f>
        <v>Piotr Bielak</v>
      </c>
      <c r="N353" s="74" t="str">
        <f t="shared" si="8"/>
        <v>Piotr Bielak</v>
      </c>
    </row>
    <row r="354" spans="1:14" ht="20.100000000000001" customHeight="1" x14ac:dyDescent="0.25">
      <c r="A354" s="18">
        <v>351</v>
      </c>
      <c r="B354" s="19" t="s">
        <v>1105</v>
      </c>
      <c r="C354" s="19" t="s">
        <v>109</v>
      </c>
      <c r="D354" s="19" t="s">
        <v>677</v>
      </c>
      <c r="E354" s="39">
        <v>39541</v>
      </c>
      <c r="F354" s="65">
        <v>13</v>
      </c>
      <c r="G354" s="65" t="s">
        <v>2</v>
      </c>
      <c r="H354" s="65">
        <v>146</v>
      </c>
      <c r="I354" s="65">
        <v>54</v>
      </c>
      <c r="J354" s="27" t="s">
        <v>849</v>
      </c>
      <c r="K354" s="21"/>
      <c r="L354" s="22"/>
      <c r="M354" s="23" t="str">
        <f>VLOOKUP(N354,licencje!$L$5:$L$1000,1,FALSE)</f>
        <v>Piotr Bielak</v>
      </c>
      <c r="N354" s="74" t="str">
        <f t="shared" si="8"/>
        <v>Piotr Bielak</v>
      </c>
    </row>
    <row r="355" spans="1:14" ht="20.100000000000001" customHeight="1" x14ac:dyDescent="0.25">
      <c r="A355" s="18">
        <v>352</v>
      </c>
      <c r="B355" s="19" t="s">
        <v>1105</v>
      </c>
      <c r="C355" s="19" t="s">
        <v>37</v>
      </c>
      <c r="D355" s="19" t="s">
        <v>1097</v>
      </c>
      <c r="E355" s="39">
        <v>40851</v>
      </c>
      <c r="F355" s="65">
        <v>10</v>
      </c>
      <c r="G355" s="65" t="s">
        <v>2</v>
      </c>
      <c r="H355" s="65">
        <v>140</v>
      </c>
      <c r="I355" s="65">
        <v>46</v>
      </c>
      <c r="J355" s="27">
        <v>37</v>
      </c>
      <c r="K355" s="21"/>
      <c r="L355" s="22"/>
      <c r="M355" s="23" t="e">
        <f>VLOOKUP(N355,licencje!$L$5:$L$1000,1,FALSE)</f>
        <v>#N/A</v>
      </c>
      <c r="N355" s="74" t="str">
        <f t="shared" si="8"/>
        <v>Paweł Barański</v>
      </c>
    </row>
    <row r="356" spans="1:14" ht="20.100000000000001" customHeight="1" x14ac:dyDescent="0.25">
      <c r="A356" s="18">
        <v>353</v>
      </c>
      <c r="B356" s="19" t="s">
        <v>1105</v>
      </c>
      <c r="C356" s="19" t="s">
        <v>1098</v>
      </c>
      <c r="D356" s="19" t="s">
        <v>1099</v>
      </c>
      <c r="E356" s="39">
        <v>37354</v>
      </c>
      <c r="F356" s="65">
        <v>19</v>
      </c>
      <c r="G356" s="65" t="s">
        <v>2</v>
      </c>
      <c r="H356" s="65"/>
      <c r="I356" s="65">
        <v>68</v>
      </c>
      <c r="J356" s="27" t="s">
        <v>1081</v>
      </c>
      <c r="K356" s="21"/>
      <c r="L356" s="22"/>
      <c r="M356" s="23" t="e">
        <f>VLOOKUP(N356,licencje!$L$5:$L$1000,1,FALSE)</f>
        <v>#N/A</v>
      </c>
      <c r="N356" s="74" t="str">
        <f t="shared" si="8"/>
        <v>Danił Gryhechkin</v>
      </c>
    </row>
    <row r="357" spans="1:14" ht="20.100000000000001" customHeight="1" x14ac:dyDescent="0.25">
      <c r="A357" s="18">
        <v>354</v>
      </c>
      <c r="B357" s="19" t="s">
        <v>1105</v>
      </c>
      <c r="C357" s="19" t="s">
        <v>1098</v>
      </c>
      <c r="D357" s="19" t="s">
        <v>1099</v>
      </c>
      <c r="E357" s="39">
        <v>37354</v>
      </c>
      <c r="F357" s="65">
        <v>19</v>
      </c>
      <c r="G357" s="65" t="s">
        <v>2</v>
      </c>
      <c r="H357" s="65"/>
      <c r="I357" s="65">
        <v>68</v>
      </c>
      <c r="J357" s="27" t="s">
        <v>800</v>
      </c>
      <c r="K357" s="21"/>
      <c r="L357" s="22"/>
      <c r="M357" s="23" t="e">
        <f>VLOOKUP(N357,licencje!$L$5:$L$1000,1,FALSE)</f>
        <v>#N/A</v>
      </c>
      <c r="N357" s="74" t="str">
        <f t="shared" si="8"/>
        <v>Danił Gryhechkin</v>
      </c>
    </row>
    <row r="358" spans="1:14" ht="20.100000000000001" customHeight="1" x14ac:dyDescent="0.25">
      <c r="A358" s="18">
        <v>355</v>
      </c>
      <c r="B358" s="19" t="s">
        <v>1105</v>
      </c>
      <c r="C358" s="19" t="s">
        <v>1098</v>
      </c>
      <c r="D358" s="19" t="s">
        <v>1099</v>
      </c>
      <c r="E358" s="39">
        <v>37354</v>
      </c>
      <c r="F358" s="65">
        <v>19</v>
      </c>
      <c r="G358" s="65" t="s">
        <v>2</v>
      </c>
      <c r="H358" s="65">
        <v>180</v>
      </c>
      <c r="I358" s="65"/>
      <c r="J358" s="27">
        <v>134</v>
      </c>
      <c r="K358" s="21"/>
      <c r="L358" s="22"/>
      <c r="M358" s="23" t="e">
        <f>VLOOKUP(N358,licencje!$L$5:$L$1000,1,FALSE)</f>
        <v>#N/A</v>
      </c>
      <c r="N358" s="74" t="str">
        <f t="shared" si="8"/>
        <v>Danił Gryhechkin</v>
      </c>
    </row>
    <row r="359" spans="1:14" ht="20.100000000000001" customHeight="1" x14ac:dyDescent="0.25">
      <c r="A359" s="18">
        <v>356</v>
      </c>
      <c r="B359" s="19" t="s">
        <v>1105</v>
      </c>
      <c r="C359" s="19" t="s">
        <v>219</v>
      </c>
      <c r="D359" s="19" t="s">
        <v>1100</v>
      </c>
      <c r="E359" s="39">
        <v>38344</v>
      </c>
      <c r="F359" s="65">
        <v>16</v>
      </c>
      <c r="G359" s="65" t="s">
        <v>6</v>
      </c>
      <c r="H359" s="65"/>
      <c r="I359" s="65">
        <v>63</v>
      </c>
      <c r="J359" s="27" t="s">
        <v>1088</v>
      </c>
      <c r="K359" s="21"/>
      <c r="L359" s="22"/>
      <c r="M359" s="23" t="e">
        <f>VLOOKUP(N359,licencje!$L$5:$L$1000,1,FALSE)</f>
        <v>#N/A</v>
      </c>
      <c r="N359" s="74" t="str">
        <f t="shared" si="8"/>
        <v>Paulina Pomierna</v>
      </c>
    </row>
    <row r="360" spans="1:14" ht="20.100000000000001" customHeight="1" x14ac:dyDescent="0.25">
      <c r="A360" s="18">
        <v>357</v>
      </c>
      <c r="B360" s="19" t="s">
        <v>1105</v>
      </c>
      <c r="C360" s="19" t="s">
        <v>219</v>
      </c>
      <c r="D360" s="19" t="s">
        <v>1100</v>
      </c>
      <c r="E360" s="39">
        <v>38344</v>
      </c>
      <c r="F360" s="65">
        <v>16</v>
      </c>
      <c r="G360" s="65" t="s">
        <v>6</v>
      </c>
      <c r="H360" s="65"/>
      <c r="I360" s="65">
        <v>63</v>
      </c>
      <c r="J360" s="27" t="s">
        <v>1085</v>
      </c>
      <c r="K360" s="21"/>
      <c r="L360" s="22"/>
      <c r="M360" s="23" t="e">
        <f>VLOOKUP(N360,licencje!$L$5:$L$1000,1,FALSE)</f>
        <v>#N/A</v>
      </c>
      <c r="N360" s="74" t="str">
        <f t="shared" si="8"/>
        <v>Paulina Pomierna</v>
      </c>
    </row>
    <row r="361" spans="1:14" ht="20.100000000000001" customHeight="1" x14ac:dyDescent="0.25">
      <c r="A361" s="18">
        <v>358</v>
      </c>
      <c r="B361" s="19" t="s">
        <v>1105</v>
      </c>
      <c r="C361" s="19" t="s">
        <v>8</v>
      </c>
      <c r="D361" s="19" t="s">
        <v>1101</v>
      </c>
      <c r="E361" s="39">
        <v>39153</v>
      </c>
      <c r="F361" s="65">
        <v>14</v>
      </c>
      <c r="G361" s="65" t="s">
        <v>2</v>
      </c>
      <c r="H361" s="65"/>
      <c r="I361" s="65">
        <v>78</v>
      </c>
      <c r="J361" s="27" t="s">
        <v>19</v>
      </c>
      <c r="K361" s="21"/>
      <c r="L361" s="22"/>
      <c r="M361" s="23" t="e">
        <f>VLOOKUP(N361,licencje!$L$5:$L$1000,1,FALSE)</f>
        <v>#N/A</v>
      </c>
      <c r="N361" s="74" t="str">
        <f t="shared" si="8"/>
        <v>Maciej Tyrała</v>
      </c>
    </row>
    <row r="362" spans="1:14" ht="20.100000000000001" customHeight="1" x14ac:dyDescent="0.25">
      <c r="A362" s="18">
        <v>359</v>
      </c>
      <c r="B362" s="19" t="s">
        <v>1105</v>
      </c>
      <c r="C362" s="19" t="s">
        <v>8</v>
      </c>
      <c r="D362" s="19" t="s">
        <v>1101</v>
      </c>
      <c r="E362" s="39">
        <v>39153</v>
      </c>
      <c r="F362" s="65">
        <v>14</v>
      </c>
      <c r="G362" s="65" t="s">
        <v>2</v>
      </c>
      <c r="H362" s="65"/>
      <c r="I362" s="65">
        <v>78</v>
      </c>
      <c r="J362" s="27" t="s">
        <v>64</v>
      </c>
      <c r="K362" s="21"/>
      <c r="L362" s="22"/>
      <c r="M362" s="23" t="e">
        <f>VLOOKUP(N362,licencje!$L$5:$L$1000,1,FALSE)</f>
        <v>#N/A</v>
      </c>
      <c r="N362" s="74" t="str">
        <f t="shared" si="8"/>
        <v>Maciej Tyrała</v>
      </c>
    </row>
    <row r="363" spans="1:14" ht="20.100000000000001" customHeight="1" x14ac:dyDescent="0.25">
      <c r="A363" s="18">
        <v>360</v>
      </c>
      <c r="B363" s="19" t="s">
        <v>1105</v>
      </c>
      <c r="C363" s="19" t="s">
        <v>195</v>
      </c>
      <c r="D363" s="19" t="s">
        <v>1100</v>
      </c>
      <c r="E363" s="39">
        <v>39770</v>
      </c>
      <c r="F363" s="65">
        <v>13</v>
      </c>
      <c r="G363" s="65" t="s">
        <v>6</v>
      </c>
      <c r="H363" s="65"/>
      <c r="I363" s="65">
        <v>46</v>
      </c>
      <c r="J363" s="27" t="s">
        <v>1106</v>
      </c>
      <c r="K363" s="21"/>
      <c r="L363" s="22"/>
      <c r="M363" s="23" t="e">
        <f>VLOOKUP(N363,licencje!$L$5:$L$1000,1,FALSE)</f>
        <v>#N/A</v>
      </c>
      <c r="N363" s="74" t="str">
        <f t="shared" si="8"/>
        <v>Aleksandra Pomierna</v>
      </c>
    </row>
    <row r="364" spans="1:14" ht="20.100000000000001" customHeight="1" x14ac:dyDescent="0.25">
      <c r="A364" s="18">
        <v>361</v>
      </c>
      <c r="B364" s="19" t="s">
        <v>1105</v>
      </c>
      <c r="C364" s="19" t="s">
        <v>195</v>
      </c>
      <c r="D364" s="19" t="s">
        <v>1100</v>
      </c>
      <c r="E364" s="39">
        <v>39770</v>
      </c>
      <c r="F364" s="65">
        <v>13</v>
      </c>
      <c r="G364" s="65" t="s">
        <v>6</v>
      </c>
      <c r="H364" s="65"/>
      <c r="I364" s="65">
        <v>46</v>
      </c>
      <c r="J364" s="27" t="s">
        <v>1089</v>
      </c>
      <c r="K364" s="21"/>
      <c r="L364" s="22"/>
      <c r="M364" s="23" t="e">
        <f>VLOOKUP(N364,licencje!$L$5:$L$1000,1,FALSE)</f>
        <v>#N/A</v>
      </c>
      <c r="N364" s="74" t="str">
        <f t="shared" si="8"/>
        <v>Aleksandra Pomierna</v>
      </c>
    </row>
    <row r="365" spans="1:14" ht="20.100000000000001" customHeight="1" x14ac:dyDescent="0.25">
      <c r="A365" s="18">
        <v>362</v>
      </c>
      <c r="B365" s="19" t="s">
        <v>1105</v>
      </c>
      <c r="C365" s="19" t="s">
        <v>37</v>
      </c>
      <c r="D365" s="19" t="s">
        <v>1102</v>
      </c>
      <c r="E365" s="39">
        <v>40367</v>
      </c>
      <c r="F365" s="65">
        <v>11</v>
      </c>
      <c r="G365" s="65" t="s">
        <v>2</v>
      </c>
      <c r="H365" s="65"/>
      <c r="I365" s="65">
        <v>36</v>
      </c>
      <c r="J365" s="27" t="s">
        <v>57</v>
      </c>
      <c r="K365" s="21"/>
      <c r="L365" s="22"/>
      <c r="M365" s="23" t="e">
        <f>VLOOKUP(N365,licencje!$L$5:$L$1000,1,FALSE)</f>
        <v>#N/A</v>
      </c>
      <c r="N365" s="74" t="str">
        <f t="shared" si="8"/>
        <v>Paweł Hołowiński</v>
      </c>
    </row>
    <row r="366" spans="1:14" ht="20.100000000000001" customHeight="1" x14ac:dyDescent="0.25">
      <c r="A366" s="18">
        <v>363</v>
      </c>
      <c r="B366" s="19" t="s">
        <v>1105</v>
      </c>
      <c r="C366" s="19" t="s">
        <v>350</v>
      </c>
      <c r="D366" s="19" t="s">
        <v>1103</v>
      </c>
      <c r="E366" s="39">
        <v>40618</v>
      </c>
      <c r="F366" s="65">
        <v>10</v>
      </c>
      <c r="G366" s="65" t="s">
        <v>2</v>
      </c>
      <c r="H366" s="65"/>
      <c r="I366" s="65">
        <v>44</v>
      </c>
      <c r="J366" s="27" t="s">
        <v>940</v>
      </c>
      <c r="K366" s="21"/>
      <c r="L366" s="22"/>
      <c r="M366" s="23" t="e">
        <f>VLOOKUP(N366,licencje!$L$5:$L$1000,1,FALSE)</f>
        <v>#N/A</v>
      </c>
      <c r="N366" s="74" t="str">
        <f t="shared" si="8"/>
        <v>Oliwier Siluk</v>
      </c>
    </row>
    <row r="367" spans="1:14" ht="20.100000000000001" customHeight="1" x14ac:dyDescent="0.25">
      <c r="A367" s="18">
        <v>364</v>
      </c>
      <c r="B367" s="19" t="s">
        <v>1105</v>
      </c>
      <c r="C367" s="19" t="s">
        <v>705</v>
      </c>
      <c r="D367" s="19" t="s">
        <v>1104</v>
      </c>
      <c r="E367" s="39">
        <v>40408</v>
      </c>
      <c r="F367" s="65">
        <v>11</v>
      </c>
      <c r="G367" s="65" t="s">
        <v>2</v>
      </c>
      <c r="H367" s="65">
        <v>144</v>
      </c>
      <c r="I367" s="65">
        <v>33</v>
      </c>
      <c r="J367" s="27" t="s">
        <v>57</v>
      </c>
      <c r="K367" s="21"/>
      <c r="L367" s="22"/>
      <c r="M367" s="23" t="e">
        <f>VLOOKUP(N367,licencje!$L$5:$L$1000,1,FALSE)</f>
        <v>#N/A</v>
      </c>
      <c r="N367" s="74" t="str">
        <f t="shared" si="8"/>
        <v>Evan Cieslak</v>
      </c>
    </row>
    <row r="368" spans="1:14" ht="20.100000000000001" customHeight="1" x14ac:dyDescent="0.25">
      <c r="A368" s="18">
        <v>365</v>
      </c>
      <c r="B368" s="19" t="s">
        <v>1127</v>
      </c>
      <c r="C368" s="76" t="s">
        <v>1113</v>
      </c>
      <c r="D368" s="76" t="s">
        <v>1133</v>
      </c>
      <c r="E368" s="41">
        <v>40294</v>
      </c>
      <c r="F368" s="42">
        <v>11</v>
      </c>
      <c r="G368" s="42" t="s">
        <v>2</v>
      </c>
      <c r="H368" s="42"/>
      <c r="I368" s="42"/>
      <c r="J368" s="59" t="s">
        <v>50</v>
      </c>
      <c r="K368" s="43"/>
      <c r="L368" s="44">
        <v>40</v>
      </c>
      <c r="M368" s="23" t="str">
        <f>VLOOKUP(N368,licencje!$L$5:$L$1000,1,FALSE)</f>
        <v>Bartosz Królikowski</v>
      </c>
      <c r="N368" s="74" t="str">
        <f t="shared" si="8"/>
        <v>BARTOSZ KRÓLIKOWSKI</v>
      </c>
    </row>
    <row r="369" spans="1:14" ht="20.100000000000001" customHeight="1" x14ac:dyDescent="0.25">
      <c r="A369" s="18">
        <v>366</v>
      </c>
      <c r="B369" s="19" t="s">
        <v>1127</v>
      </c>
      <c r="C369" s="76" t="s">
        <v>899</v>
      </c>
      <c r="D369" s="76" t="s">
        <v>1114</v>
      </c>
      <c r="E369" s="41">
        <v>40183</v>
      </c>
      <c r="F369" s="42">
        <v>11</v>
      </c>
      <c r="G369" s="42" t="s">
        <v>2</v>
      </c>
      <c r="H369" s="42"/>
      <c r="I369" s="42">
        <v>42</v>
      </c>
      <c r="J369" s="59" t="s">
        <v>940</v>
      </c>
      <c r="K369" s="43"/>
      <c r="L369" s="44">
        <v>70</v>
      </c>
      <c r="M369" s="23" t="e">
        <f>VLOOKUP(N369,licencje!$L$5:$L$1000,1,FALSE)</f>
        <v>#N/A</v>
      </c>
      <c r="N369" s="74" t="str">
        <f t="shared" si="8"/>
        <v>KACPER STANIK</v>
      </c>
    </row>
    <row r="370" spans="1:14" ht="20.100000000000001" customHeight="1" x14ac:dyDescent="0.25">
      <c r="A370" s="18">
        <v>367</v>
      </c>
      <c r="B370" s="19" t="s">
        <v>1127</v>
      </c>
      <c r="C370" s="76" t="s">
        <v>817</v>
      </c>
      <c r="D370" s="76" t="s">
        <v>1115</v>
      </c>
      <c r="E370" s="41">
        <v>40365</v>
      </c>
      <c r="F370" s="42">
        <v>11</v>
      </c>
      <c r="G370" s="65" t="s">
        <v>2</v>
      </c>
      <c r="H370" s="65"/>
      <c r="I370" s="65"/>
      <c r="J370" s="59" t="s">
        <v>50</v>
      </c>
      <c r="K370" s="43"/>
      <c r="L370" s="44">
        <v>40</v>
      </c>
      <c r="M370" s="23" t="str">
        <f>VLOOKUP(N370,licencje!$L$5:$L$1000,1,FALSE)</f>
        <v>Daniel Roszak</v>
      </c>
      <c r="N370" s="74" t="str">
        <f t="shared" si="8"/>
        <v>DANIEL ROSZAK</v>
      </c>
    </row>
    <row r="371" spans="1:14" ht="20.100000000000001" customHeight="1" x14ac:dyDescent="0.25">
      <c r="A371" s="18">
        <v>368</v>
      </c>
      <c r="B371" s="19" t="s">
        <v>1127</v>
      </c>
      <c r="C371" s="76" t="s">
        <v>1132</v>
      </c>
      <c r="D371" s="76" t="s">
        <v>1131</v>
      </c>
      <c r="E371" s="41">
        <v>39598</v>
      </c>
      <c r="F371" s="42">
        <v>13</v>
      </c>
      <c r="G371" s="42" t="s">
        <v>6</v>
      </c>
      <c r="H371" s="42"/>
      <c r="I371" s="42"/>
      <c r="J371" s="59" t="s">
        <v>877</v>
      </c>
      <c r="K371" s="43"/>
      <c r="L371" s="44">
        <v>40</v>
      </c>
      <c r="M371" s="23" t="str">
        <f>VLOOKUP(N371,licencje!$L$5:$L$1000,1,FALSE)</f>
        <v>Liliana Kęska</v>
      </c>
      <c r="N371" s="74" t="str">
        <f t="shared" si="8"/>
        <v>LILIANA KĘSKA</v>
      </c>
    </row>
    <row r="372" spans="1:14" ht="20.100000000000001" customHeight="1" x14ac:dyDescent="0.25">
      <c r="A372" s="18">
        <v>369</v>
      </c>
      <c r="B372" s="19" t="s">
        <v>1127</v>
      </c>
      <c r="C372" s="76" t="s">
        <v>69</v>
      </c>
      <c r="D372" s="76" t="s">
        <v>1116</v>
      </c>
      <c r="E372" s="41">
        <v>39722</v>
      </c>
      <c r="F372" s="42">
        <v>13</v>
      </c>
      <c r="G372" s="42" t="s">
        <v>2</v>
      </c>
      <c r="H372" s="42"/>
      <c r="I372" s="42"/>
      <c r="J372" s="59" t="s">
        <v>47</v>
      </c>
      <c r="K372" s="43"/>
      <c r="L372" s="44">
        <v>40</v>
      </c>
      <c r="M372" s="23" t="str">
        <f>VLOOKUP(N372,licencje!$L$5:$L$1000,1,FALSE)</f>
        <v>Igor Malinowski</v>
      </c>
      <c r="N372" s="74" t="str">
        <f t="shared" si="8"/>
        <v>IGOR MALINOWSKI</v>
      </c>
    </row>
    <row r="373" spans="1:14" ht="20.100000000000001" customHeight="1" x14ac:dyDescent="0.25">
      <c r="A373" s="18">
        <v>370</v>
      </c>
      <c r="B373" s="19" t="s">
        <v>1127</v>
      </c>
      <c r="C373" s="76" t="s">
        <v>1117</v>
      </c>
      <c r="D373" s="76" t="s">
        <v>1118</v>
      </c>
      <c r="E373" s="41">
        <v>39696</v>
      </c>
      <c r="F373" s="42">
        <v>13</v>
      </c>
      <c r="G373" s="42" t="s">
        <v>2</v>
      </c>
      <c r="H373" s="42"/>
      <c r="I373" s="42"/>
      <c r="J373" s="59" t="s">
        <v>47</v>
      </c>
      <c r="K373" s="43"/>
      <c r="L373" s="44">
        <v>40</v>
      </c>
      <c r="M373" s="23" t="str">
        <f>VLOOKUP(N373,licencje!$L$5:$L$1000,1,FALSE)</f>
        <v>Oleg Gimbiej</v>
      </c>
      <c r="N373" s="74" t="str">
        <f t="shared" si="8"/>
        <v>OLEG GIMBIEJ</v>
      </c>
    </row>
    <row r="374" spans="1:14" ht="20.100000000000001" customHeight="1" x14ac:dyDescent="0.25">
      <c r="A374" s="18">
        <v>371</v>
      </c>
      <c r="B374" s="19" t="s">
        <v>1127</v>
      </c>
      <c r="C374" s="76" t="s">
        <v>1113</v>
      </c>
      <c r="D374" s="76" t="s">
        <v>1130</v>
      </c>
      <c r="E374" s="41">
        <v>39666</v>
      </c>
      <c r="F374" s="42">
        <v>13</v>
      </c>
      <c r="G374" s="42" t="s">
        <v>2</v>
      </c>
      <c r="H374" s="42"/>
      <c r="I374" s="42"/>
      <c r="J374" s="59" t="s">
        <v>47</v>
      </c>
      <c r="K374" s="43"/>
      <c r="L374" s="44">
        <v>40</v>
      </c>
      <c r="M374" s="23" t="str">
        <f>VLOOKUP(N374,licencje!$L$5:$L$1000,1,FALSE)</f>
        <v>Bartosz Wawręty</v>
      </c>
      <c r="N374" s="74" t="str">
        <f t="shared" si="8"/>
        <v>BARTOSZ WAWRĘTY</v>
      </c>
    </row>
    <row r="375" spans="1:14" ht="20.100000000000001" customHeight="1" x14ac:dyDescent="0.25">
      <c r="A375" s="18">
        <v>372</v>
      </c>
      <c r="B375" s="19" t="s">
        <v>1127</v>
      </c>
      <c r="C375" s="76" t="s">
        <v>1119</v>
      </c>
      <c r="D375" s="76" t="s">
        <v>1120</v>
      </c>
      <c r="E375" s="41">
        <v>38680</v>
      </c>
      <c r="F375" s="42">
        <v>16</v>
      </c>
      <c r="G375" s="42" t="s">
        <v>6</v>
      </c>
      <c r="H375" s="42"/>
      <c r="I375" s="42"/>
      <c r="J375" s="59" t="s">
        <v>868</v>
      </c>
      <c r="K375" s="43"/>
      <c r="L375" s="44">
        <v>40</v>
      </c>
      <c r="M375" s="23" t="str">
        <f>VLOOKUP(N375,licencje!$L$5:$L$1000,1,FALSE)</f>
        <v>Emilia Osiecka</v>
      </c>
      <c r="N375" s="74" t="str">
        <f t="shared" si="8"/>
        <v>EMILIA OSIECKA</v>
      </c>
    </row>
    <row r="376" spans="1:14" ht="20.100000000000001" customHeight="1" x14ac:dyDescent="0.25">
      <c r="A376" s="18">
        <v>373</v>
      </c>
      <c r="B376" s="19" t="s">
        <v>1127</v>
      </c>
      <c r="C376" s="76" t="s">
        <v>62</v>
      </c>
      <c r="D376" s="76" t="s">
        <v>1129</v>
      </c>
      <c r="E376" s="41">
        <v>38109</v>
      </c>
      <c r="F376" s="42">
        <v>17</v>
      </c>
      <c r="G376" s="42" t="s">
        <v>2</v>
      </c>
      <c r="H376" s="42"/>
      <c r="I376" s="42"/>
      <c r="J376" s="59" t="s">
        <v>881</v>
      </c>
      <c r="K376" s="43"/>
      <c r="L376" s="44">
        <v>40</v>
      </c>
      <c r="M376" s="23" t="str">
        <f>VLOOKUP(N376,licencje!$L$5:$L$1000,1,FALSE)</f>
        <v>Szymon Wójcik</v>
      </c>
      <c r="N376" s="74" t="str">
        <f t="shared" si="8"/>
        <v>SZYMON WÓJCIK</v>
      </c>
    </row>
    <row r="377" spans="1:14" ht="20.100000000000001" customHeight="1" x14ac:dyDescent="0.25">
      <c r="A377" s="18">
        <v>374</v>
      </c>
      <c r="B377" s="19" t="s">
        <v>1127</v>
      </c>
      <c r="C377" s="76" t="s">
        <v>908</v>
      </c>
      <c r="D377" s="76" t="s">
        <v>1128</v>
      </c>
      <c r="E377" s="41">
        <v>38000</v>
      </c>
      <c r="F377" s="42">
        <v>17</v>
      </c>
      <c r="G377" s="42" t="s">
        <v>6</v>
      </c>
      <c r="H377" s="42"/>
      <c r="I377" s="42"/>
      <c r="J377" s="59" t="s">
        <v>868</v>
      </c>
      <c r="K377" s="43"/>
      <c r="L377" s="44">
        <v>40</v>
      </c>
      <c r="M377" s="23" t="str">
        <f>VLOOKUP(N377,licencje!$L$5:$L$1000,1,FALSE)</f>
        <v>Zuzanna Michałek</v>
      </c>
      <c r="N377" s="74" t="str">
        <f t="shared" si="8"/>
        <v>ZUZANNA MICHAŁEK</v>
      </c>
    </row>
    <row r="378" spans="1:14" ht="20.100000000000001" customHeight="1" x14ac:dyDescent="0.25">
      <c r="A378" s="18">
        <v>375</v>
      </c>
      <c r="B378" s="19" t="s">
        <v>1127</v>
      </c>
      <c r="C378" s="76" t="s">
        <v>791</v>
      </c>
      <c r="D378" s="76" t="s">
        <v>1121</v>
      </c>
      <c r="E378" s="41">
        <v>37471</v>
      </c>
      <c r="F378" s="42">
        <v>19</v>
      </c>
      <c r="G378" s="42" t="s">
        <v>6</v>
      </c>
      <c r="H378" s="42"/>
      <c r="I378" s="42"/>
      <c r="J378" s="59">
        <v>122</v>
      </c>
      <c r="K378" s="43"/>
      <c r="L378" s="44">
        <v>40</v>
      </c>
      <c r="M378" s="23" t="str">
        <f>VLOOKUP(N378,licencje!$L$5:$L$1000,1,FALSE)</f>
        <v>Julia Tomaszek</v>
      </c>
      <c r="N378" s="74" t="str">
        <f t="shared" si="8"/>
        <v>JULIA TOMASZEK</v>
      </c>
    </row>
    <row r="379" spans="1:14" ht="20.100000000000001" customHeight="1" x14ac:dyDescent="0.25">
      <c r="A379" s="18">
        <v>376</v>
      </c>
      <c r="B379" s="19" t="s">
        <v>1127</v>
      </c>
      <c r="C379" s="76" t="s">
        <v>1122</v>
      </c>
      <c r="D379" s="76" t="s">
        <v>1123</v>
      </c>
      <c r="E379" s="41">
        <v>36531</v>
      </c>
      <c r="F379" s="42">
        <v>21</v>
      </c>
      <c r="G379" s="42" t="s">
        <v>2</v>
      </c>
      <c r="H379" s="42"/>
      <c r="I379" s="42"/>
      <c r="J379" s="59" t="s">
        <v>865</v>
      </c>
      <c r="K379" s="43"/>
      <c r="L379" s="44">
        <v>40</v>
      </c>
      <c r="M379" s="23" t="str">
        <f>VLOOKUP(N379,licencje!$L$5:$L$1000,1,FALSE)</f>
        <v>Remigiusz Stachowiak</v>
      </c>
      <c r="N379" s="74" t="str">
        <f t="shared" si="8"/>
        <v>REMIGIUSZ STACHOWIAK</v>
      </c>
    </row>
    <row r="380" spans="1:14" ht="20.100000000000001" customHeight="1" x14ac:dyDescent="0.25">
      <c r="A380" s="18">
        <v>377</v>
      </c>
      <c r="B380" s="19" t="s">
        <v>1127</v>
      </c>
      <c r="C380" s="76" t="s">
        <v>890</v>
      </c>
      <c r="D380" s="76" t="s">
        <v>1124</v>
      </c>
      <c r="E380" s="41">
        <v>35672</v>
      </c>
      <c r="F380" s="42">
        <v>24</v>
      </c>
      <c r="G380" s="42" t="s">
        <v>2</v>
      </c>
      <c r="H380" s="42"/>
      <c r="I380" s="42"/>
      <c r="J380" s="59" t="s">
        <v>865</v>
      </c>
      <c r="K380" s="43"/>
      <c r="L380" s="44">
        <v>40</v>
      </c>
      <c r="M380" s="23" t="str">
        <f>VLOOKUP(N380,licencje!$L$5:$L$1000,1,FALSE)</f>
        <v>Kamil Woszczyna</v>
      </c>
      <c r="N380" s="74" t="str">
        <f t="shared" si="8"/>
        <v>KAMIL WOSZCZYNA</v>
      </c>
    </row>
    <row r="381" spans="1:14" ht="20.100000000000001" customHeight="1" x14ac:dyDescent="0.25">
      <c r="A381" s="18">
        <v>378</v>
      </c>
      <c r="B381" s="19" t="s">
        <v>1127</v>
      </c>
      <c r="C381" s="19" t="s">
        <v>1125</v>
      </c>
      <c r="D381" s="19" t="s">
        <v>1126</v>
      </c>
      <c r="E381" s="45">
        <v>31044</v>
      </c>
      <c r="F381" s="65">
        <v>37</v>
      </c>
      <c r="G381" s="42" t="s">
        <v>2</v>
      </c>
      <c r="H381" s="42"/>
      <c r="I381" s="42"/>
      <c r="J381" s="59" t="s">
        <v>39</v>
      </c>
      <c r="K381" s="43"/>
      <c r="L381" s="44">
        <v>40</v>
      </c>
      <c r="M381" s="23" t="str">
        <f>VLOOKUP(N381,licencje!$L$5:$L$1000,1,FALSE)</f>
        <v>Krzysztof Sewiołło</v>
      </c>
      <c r="N381" s="74" t="str">
        <f t="shared" si="8"/>
        <v>KRZYSZTOF SEWIOŁŁO</v>
      </c>
    </row>
    <row r="382" spans="1:14" ht="20.100000000000001" customHeight="1" x14ac:dyDescent="0.25">
      <c r="A382" s="18">
        <v>379</v>
      </c>
      <c r="B382" s="19" t="s">
        <v>1147</v>
      </c>
      <c r="C382" s="77" t="s">
        <v>55</v>
      </c>
      <c r="D382" s="77" t="s">
        <v>1134</v>
      </c>
      <c r="E382" s="46">
        <v>40701</v>
      </c>
      <c r="F382" s="47">
        <v>10</v>
      </c>
      <c r="G382" s="47" t="s">
        <v>2</v>
      </c>
      <c r="H382" s="47"/>
      <c r="I382" s="47">
        <v>41</v>
      </c>
      <c r="J382" s="60" t="s">
        <v>940</v>
      </c>
      <c r="K382" s="21"/>
      <c r="L382" s="22">
        <v>70</v>
      </c>
      <c r="M382" s="23" t="e">
        <f>VLOOKUP(N382,licencje!$L$5:$L$1000,1,FALSE)</f>
        <v>#N/A</v>
      </c>
      <c r="N382" s="74" t="str">
        <f t="shared" si="8"/>
        <v xml:space="preserve">Filip Dębicki </v>
      </c>
    </row>
    <row r="383" spans="1:14" ht="20.100000000000001" customHeight="1" x14ac:dyDescent="0.25">
      <c r="A383" s="18">
        <v>380</v>
      </c>
      <c r="B383" s="19" t="s">
        <v>1147</v>
      </c>
      <c r="C383" s="77" t="s">
        <v>1135</v>
      </c>
      <c r="D383" s="77" t="s">
        <v>1136</v>
      </c>
      <c r="E383" s="48">
        <v>40712</v>
      </c>
      <c r="F383" s="47">
        <v>10</v>
      </c>
      <c r="G383" s="47" t="s">
        <v>2</v>
      </c>
      <c r="H383" s="47"/>
      <c r="I383" s="47">
        <v>30</v>
      </c>
      <c r="J383" s="60" t="s">
        <v>75</v>
      </c>
      <c r="K383" s="21"/>
      <c r="L383" s="22">
        <v>70</v>
      </c>
      <c r="M383" s="23" t="e">
        <f>VLOOKUP(N383,licencje!$L$5:$L$1000,1,FALSE)</f>
        <v>#N/A</v>
      </c>
      <c r="N383" s="74" t="str">
        <f t="shared" si="8"/>
        <v>Jakub  Gorączkowski</v>
      </c>
    </row>
    <row r="384" spans="1:14" ht="20.100000000000001" customHeight="1" x14ac:dyDescent="0.25">
      <c r="A384" s="18">
        <v>381</v>
      </c>
      <c r="B384" s="19" t="s">
        <v>1147</v>
      </c>
      <c r="C384" s="77" t="s">
        <v>1137</v>
      </c>
      <c r="D384" s="77" t="s">
        <v>1138</v>
      </c>
      <c r="E384" s="48">
        <v>40109</v>
      </c>
      <c r="F384" s="47">
        <v>11</v>
      </c>
      <c r="G384" s="47" t="s">
        <v>2</v>
      </c>
      <c r="H384" s="47"/>
      <c r="I384" s="47">
        <v>49</v>
      </c>
      <c r="J384" s="60">
        <v>39</v>
      </c>
      <c r="K384" s="21"/>
      <c r="L384" s="22">
        <v>70</v>
      </c>
      <c r="M384" s="23" t="e">
        <f>VLOOKUP(N384,licencje!$L$5:$L$1000,1,FALSE)</f>
        <v>#N/A</v>
      </c>
      <c r="N384" s="74" t="str">
        <f t="shared" si="8"/>
        <v xml:space="preserve">Karol  Kołoziej </v>
      </c>
    </row>
    <row r="385" spans="1:14" ht="20.100000000000001" customHeight="1" x14ac:dyDescent="0.25">
      <c r="A385" s="18">
        <v>382</v>
      </c>
      <c r="B385" s="19" t="s">
        <v>1147</v>
      </c>
      <c r="C385" s="77" t="s">
        <v>119</v>
      </c>
      <c r="D385" s="77" t="s">
        <v>94</v>
      </c>
      <c r="E385" s="48">
        <v>39458</v>
      </c>
      <c r="F385" s="47">
        <v>13</v>
      </c>
      <c r="G385" s="47" t="s">
        <v>6</v>
      </c>
      <c r="H385" s="47"/>
      <c r="I385" s="47">
        <v>39</v>
      </c>
      <c r="J385" s="60">
        <v>53</v>
      </c>
      <c r="K385" s="21"/>
      <c r="L385" s="22">
        <v>70</v>
      </c>
      <c r="M385" s="23" t="e">
        <f>VLOOKUP(N385,licencje!$L$5:$L$1000,1,FALSE)</f>
        <v>#N/A</v>
      </c>
      <c r="N385" s="74" t="str">
        <f t="shared" si="8"/>
        <v>Matylda Kołodziej</v>
      </c>
    </row>
    <row r="386" spans="1:14" ht="20.100000000000001" customHeight="1" x14ac:dyDescent="0.25">
      <c r="A386" s="18">
        <v>383</v>
      </c>
      <c r="B386" s="19" t="s">
        <v>1147</v>
      </c>
      <c r="C386" s="77" t="s">
        <v>1139</v>
      </c>
      <c r="D386" s="77" t="s">
        <v>1140</v>
      </c>
      <c r="E386" s="48">
        <v>40049</v>
      </c>
      <c r="F386" s="47">
        <v>12</v>
      </c>
      <c r="G386" s="47" t="s">
        <v>2</v>
      </c>
      <c r="H386" s="47"/>
      <c r="I386" s="47">
        <v>30</v>
      </c>
      <c r="J386" s="60" t="s">
        <v>75</v>
      </c>
      <c r="K386" s="21"/>
      <c r="L386" s="22">
        <v>70</v>
      </c>
      <c r="M386" s="23" t="e">
        <f>VLOOKUP(N386,licencje!$L$5:$L$1000,1,FALSE)</f>
        <v>#N/A</v>
      </c>
      <c r="N386" s="74" t="str">
        <f t="shared" si="8"/>
        <v xml:space="preserve">Alex  Jendraszak </v>
      </c>
    </row>
    <row r="387" spans="1:14" ht="20.100000000000001" customHeight="1" x14ac:dyDescent="0.25">
      <c r="A387" s="18">
        <v>384</v>
      </c>
      <c r="B387" s="19" t="s">
        <v>1147</v>
      </c>
      <c r="C387" s="19" t="s">
        <v>1141</v>
      </c>
      <c r="D387" s="19" t="s">
        <v>1142</v>
      </c>
      <c r="E387" s="24">
        <v>38103</v>
      </c>
      <c r="F387" s="65">
        <v>17</v>
      </c>
      <c r="G387" s="65" t="s">
        <v>6</v>
      </c>
      <c r="H387" s="65"/>
      <c r="I387" s="65">
        <v>58</v>
      </c>
      <c r="J387" s="27" t="s">
        <v>1088</v>
      </c>
      <c r="K387" s="21"/>
      <c r="L387" s="22">
        <v>70</v>
      </c>
      <c r="M387" s="23" t="e">
        <f>VLOOKUP(N387,licencje!$L$5:$L$1000,1,FALSE)</f>
        <v>#N/A</v>
      </c>
      <c r="N387" s="74" t="str">
        <f t="shared" si="8"/>
        <v>Weronika  Mróz</v>
      </c>
    </row>
    <row r="388" spans="1:14" ht="20.100000000000001" customHeight="1" x14ac:dyDescent="0.25">
      <c r="A388" s="18">
        <v>385</v>
      </c>
      <c r="B388" s="19" t="s">
        <v>1147</v>
      </c>
      <c r="C388" s="19" t="s">
        <v>8</v>
      </c>
      <c r="D388" s="19" t="s">
        <v>1143</v>
      </c>
      <c r="E388" s="24">
        <v>38570</v>
      </c>
      <c r="F388" s="65">
        <v>16</v>
      </c>
      <c r="G388" s="65" t="s">
        <v>2</v>
      </c>
      <c r="H388" s="65"/>
      <c r="I388" s="65">
        <v>62</v>
      </c>
      <c r="J388" s="27">
        <v>69</v>
      </c>
      <c r="K388" s="21"/>
      <c r="L388" s="22">
        <v>70</v>
      </c>
      <c r="M388" s="23" t="e">
        <f>VLOOKUP(N388,licencje!$L$5:$L$1000,1,FALSE)</f>
        <v>#N/A</v>
      </c>
      <c r="N388" s="74" t="str">
        <f t="shared" ref="N388:N396" si="9">C388&amp;" "&amp;D388</f>
        <v>Maciej Kapusta</v>
      </c>
    </row>
    <row r="389" spans="1:14" ht="20.100000000000001" customHeight="1" x14ac:dyDescent="0.25">
      <c r="A389" s="18">
        <v>386</v>
      </c>
      <c r="B389" s="19" t="s">
        <v>1147</v>
      </c>
      <c r="C389" s="19" t="s">
        <v>729</v>
      </c>
      <c r="D389" s="19" t="s">
        <v>1143</v>
      </c>
      <c r="E389" s="24">
        <v>39202</v>
      </c>
      <c r="F389" s="65">
        <v>14</v>
      </c>
      <c r="G389" s="65" t="s">
        <v>2</v>
      </c>
      <c r="H389" s="65"/>
      <c r="I389" s="65">
        <v>72</v>
      </c>
      <c r="J389" s="27" t="s">
        <v>20</v>
      </c>
      <c r="K389" s="21"/>
      <c r="L389" s="22">
        <v>70</v>
      </c>
      <c r="M389" s="23" t="e">
        <f>VLOOKUP(N389,licencje!$L$5:$L$1000,1,FALSE)</f>
        <v>#N/A</v>
      </c>
      <c r="N389" s="74" t="str">
        <f t="shared" si="9"/>
        <v>Kacper Kapusta</v>
      </c>
    </row>
    <row r="390" spans="1:14" ht="20.100000000000001" customHeight="1" x14ac:dyDescent="0.25">
      <c r="A390" s="18">
        <v>387</v>
      </c>
      <c r="B390" s="19" t="s">
        <v>1147</v>
      </c>
      <c r="C390" s="19" t="s">
        <v>4</v>
      </c>
      <c r="D390" s="19" t="s">
        <v>1144</v>
      </c>
      <c r="E390" s="24">
        <v>38987</v>
      </c>
      <c r="F390" s="65">
        <v>14</v>
      </c>
      <c r="G390" s="65" t="s">
        <v>6</v>
      </c>
      <c r="H390" s="65"/>
      <c r="I390" s="65">
        <v>47</v>
      </c>
      <c r="J390" s="27" t="s">
        <v>1090</v>
      </c>
      <c r="K390" s="21"/>
      <c r="L390" s="22">
        <v>70</v>
      </c>
      <c r="M390" s="23" t="e">
        <f>VLOOKUP(N390,licencje!$L$5:$L$1000,1,FALSE)</f>
        <v>#N/A</v>
      </c>
      <c r="N390" s="74" t="str">
        <f t="shared" si="9"/>
        <v>Magdalena  Teląszka</v>
      </c>
    </row>
    <row r="391" spans="1:14" ht="20.100000000000001" customHeight="1" x14ac:dyDescent="0.25">
      <c r="A391" s="18">
        <v>388</v>
      </c>
      <c r="B391" s="19" t="s">
        <v>1147</v>
      </c>
      <c r="C391" s="77" t="s">
        <v>629</v>
      </c>
      <c r="D391" s="77" t="s">
        <v>1144</v>
      </c>
      <c r="E391" s="48">
        <v>38987</v>
      </c>
      <c r="F391" s="47">
        <v>14</v>
      </c>
      <c r="G391" s="47" t="s">
        <v>6</v>
      </c>
      <c r="H391" s="47"/>
      <c r="I391" s="47">
        <v>52</v>
      </c>
      <c r="J391" s="27">
        <v>55</v>
      </c>
      <c r="K391" s="21"/>
      <c r="L391" s="22">
        <v>70</v>
      </c>
      <c r="M391" s="23" t="e">
        <f>VLOOKUP(N391,licencje!$L$5:$L$1000,1,FALSE)</f>
        <v>#N/A</v>
      </c>
      <c r="N391" s="74" t="str">
        <f t="shared" si="9"/>
        <v>Marcelina Teląszka</v>
      </c>
    </row>
    <row r="392" spans="1:14" ht="20.100000000000001" customHeight="1" x14ac:dyDescent="0.25">
      <c r="A392" s="18">
        <v>389</v>
      </c>
      <c r="B392" s="19" t="s">
        <v>1147</v>
      </c>
      <c r="C392" s="77" t="s">
        <v>1135</v>
      </c>
      <c r="D392" s="77" t="s">
        <v>1145</v>
      </c>
      <c r="E392" s="48">
        <v>38047</v>
      </c>
      <c r="F392" s="47">
        <v>17</v>
      </c>
      <c r="G392" s="47" t="s">
        <v>2</v>
      </c>
      <c r="H392" s="47"/>
      <c r="I392" s="47">
        <v>82</v>
      </c>
      <c r="J392" s="27" t="s">
        <v>1083</v>
      </c>
      <c r="K392" s="21"/>
      <c r="L392" s="22">
        <v>70</v>
      </c>
      <c r="M392" s="23" t="e">
        <f>VLOOKUP(N392,licencje!$L$5:$L$1000,1,FALSE)</f>
        <v>#N/A</v>
      </c>
      <c r="N392" s="74" t="str">
        <f t="shared" si="9"/>
        <v>Jakub  Koropatnicki</v>
      </c>
    </row>
    <row r="393" spans="1:14" ht="20.100000000000001" customHeight="1" x14ac:dyDescent="0.25">
      <c r="A393" s="18">
        <v>390</v>
      </c>
      <c r="B393" s="19" t="s">
        <v>1147</v>
      </c>
      <c r="C393" s="77" t="s">
        <v>411</v>
      </c>
      <c r="D393" s="77" t="s">
        <v>715</v>
      </c>
      <c r="E393" s="48">
        <v>39633</v>
      </c>
      <c r="F393" s="47">
        <v>13</v>
      </c>
      <c r="G393" s="47" t="s">
        <v>2</v>
      </c>
      <c r="H393" s="47"/>
      <c r="I393" s="47">
        <v>80</v>
      </c>
      <c r="J393" s="27" t="s">
        <v>19</v>
      </c>
      <c r="K393" s="21"/>
      <c r="L393" s="22">
        <v>70</v>
      </c>
      <c r="M393" s="23" t="e">
        <f>VLOOKUP(N393,licencje!$L$5:$L$1000,1,FALSE)</f>
        <v>#N/A</v>
      </c>
      <c r="N393" s="74" t="str">
        <f t="shared" si="9"/>
        <v>Maksymilian Grela</v>
      </c>
    </row>
    <row r="394" spans="1:14" ht="20.100000000000001" customHeight="1" x14ac:dyDescent="0.25">
      <c r="A394" s="18">
        <v>391</v>
      </c>
      <c r="B394" s="19" t="s">
        <v>1147</v>
      </c>
      <c r="C394" s="77" t="s">
        <v>840</v>
      </c>
      <c r="D394" s="77" t="s">
        <v>1146</v>
      </c>
      <c r="E394" s="48">
        <v>38964</v>
      </c>
      <c r="F394" s="47">
        <v>15</v>
      </c>
      <c r="G394" s="47" t="s">
        <v>6</v>
      </c>
      <c r="H394" s="47"/>
      <c r="I394" s="47">
        <v>47</v>
      </c>
      <c r="J394" s="27">
        <v>53</v>
      </c>
      <c r="K394" s="21"/>
      <c r="L394" s="22">
        <v>70</v>
      </c>
      <c r="M394" s="23" t="e">
        <f>VLOOKUP(N394,licencje!$L$5:$L$1000,1,FALSE)</f>
        <v>#N/A</v>
      </c>
      <c r="N394" s="74" t="str">
        <f t="shared" si="9"/>
        <v>Julia  Malinowska</v>
      </c>
    </row>
    <row r="395" spans="1:14" ht="20.100000000000001" customHeight="1" x14ac:dyDescent="0.25">
      <c r="A395" s="18">
        <v>392</v>
      </c>
      <c r="B395" s="19" t="s">
        <v>1153</v>
      </c>
      <c r="C395" s="19" t="s">
        <v>454</v>
      </c>
      <c r="D395" s="19" t="s">
        <v>552</v>
      </c>
      <c r="E395" s="20">
        <v>35494</v>
      </c>
      <c r="F395" s="65">
        <v>24</v>
      </c>
      <c r="G395" s="65" t="s">
        <v>2</v>
      </c>
      <c r="H395" s="65">
        <v>175</v>
      </c>
      <c r="I395" s="65">
        <v>69</v>
      </c>
      <c r="J395" s="21" t="s">
        <v>1081</v>
      </c>
      <c r="K395" s="21"/>
      <c r="L395" s="22">
        <v>40</v>
      </c>
      <c r="M395" s="23" t="str">
        <f>VLOOKUP(N395,licencje!$L$5:$L$1000,1,FALSE)</f>
        <v>Alan Niedziela</v>
      </c>
      <c r="N395" s="74" t="str">
        <f t="shared" si="9"/>
        <v>Alan Niedziela</v>
      </c>
    </row>
    <row r="396" spans="1:14" ht="20.100000000000001" customHeight="1" x14ac:dyDescent="0.25">
      <c r="A396" s="18">
        <v>393</v>
      </c>
      <c r="B396" s="19" t="s">
        <v>1153</v>
      </c>
      <c r="C396" s="19" t="s">
        <v>454</v>
      </c>
      <c r="D396" s="19" t="s">
        <v>552</v>
      </c>
      <c r="E396" s="24">
        <v>35494</v>
      </c>
      <c r="F396" s="65">
        <v>24</v>
      </c>
      <c r="G396" s="65" t="s">
        <v>2</v>
      </c>
      <c r="H396" s="65">
        <v>175</v>
      </c>
      <c r="I396" s="65">
        <v>69</v>
      </c>
      <c r="J396" s="21" t="s">
        <v>800</v>
      </c>
      <c r="K396" s="21"/>
      <c r="L396" s="22">
        <v>40</v>
      </c>
      <c r="M396" s="23" t="str">
        <f>VLOOKUP(N396,licencje!$L$5:$L$1000,1,FALSE)</f>
        <v>Alan Niedziela</v>
      </c>
      <c r="N396" s="74" t="str">
        <f t="shared" si="9"/>
        <v>Alan Niedziela</v>
      </c>
    </row>
    <row r="397" spans="1:14" ht="20.100000000000001" customHeigh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ht="20.100000000000001" customHeight="1" x14ac:dyDescent="0.25">
      <c r="A398" s="18"/>
      <c r="B398" s="66" t="s">
        <v>1151</v>
      </c>
      <c r="C398" s="66" t="s">
        <v>439</v>
      </c>
      <c r="D398" s="66" t="s">
        <v>1148</v>
      </c>
      <c r="E398" s="71">
        <v>26721</v>
      </c>
      <c r="F398" s="68">
        <v>48</v>
      </c>
      <c r="G398" s="68" t="s">
        <v>2</v>
      </c>
      <c r="H398" s="68">
        <v>185</v>
      </c>
      <c r="I398" s="68">
        <v>75</v>
      </c>
      <c r="J398" s="72" t="s">
        <v>929</v>
      </c>
      <c r="K398" s="40"/>
      <c r="L398" s="54"/>
      <c r="M398" s="23" t="e">
        <f>VLOOKUP(N398,licencje!$L$5:$L$1000,1,FALSE)</f>
        <v>#N/A</v>
      </c>
      <c r="N398" s="74" t="str">
        <f t="shared" ref="N398:N406" si="10">C398&amp;" "&amp;D398</f>
        <v xml:space="preserve">Maciej  Knapik </v>
      </c>
    </row>
    <row r="399" spans="1:14" ht="20.100000000000001" customHeight="1" x14ac:dyDescent="0.25">
      <c r="A399" s="18"/>
      <c r="B399" s="66" t="s">
        <v>1151</v>
      </c>
      <c r="C399" s="66" t="s">
        <v>8</v>
      </c>
      <c r="D399" s="66" t="s">
        <v>1148</v>
      </c>
      <c r="E399" s="71">
        <v>26721</v>
      </c>
      <c r="F399" s="68">
        <v>48</v>
      </c>
      <c r="G399" s="68" t="s">
        <v>2</v>
      </c>
      <c r="H399" s="68">
        <v>185</v>
      </c>
      <c r="I399" s="68">
        <v>75</v>
      </c>
      <c r="J399" s="72" t="s">
        <v>857</v>
      </c>
      <c r="K399" s="40"/>
      <c r="L399" s="54"/>
      <c r="M399" s="23" t="e">
        <f>VLOOKUP(N399,licencje!$L$5:$L$1000,1,FALSE)</f>
        <v>#N/A</v>
      </c>
      <c r="N399" s="74" t="str">
        <f t="shared" si="10"/>
        <v xml:space="preserve">Maciej Knapik </v>
      </c>
    </row>
    <row r="400" spans="1:14" ht="20.100000000000001" customHeight="1" x14ac:dyDescent="0.25">
      <c r="A400" s="18"/>
      <c r="B400" s="66" t="s">
        <v>1151</v>
      </c>
      <c r="C400" s="66" t="s">
        <v>8</v>
      </c>
      <c r="D400" s="66" t="s">
        <v>1148</v>
      </c>
      <c r="E400" s="71">
        <v>26721</v>
      </c>
      <c r="F400" s="68">
        <v>48</v>
      </c>
      <c r="G400" s="68" t="s">
        <v>2</v>
      </c>
      <c r="H400" s="68">
        <v>185</v>
      </c>
      <c r="I400" s="68">
        <v>75</v>
      </c>
      <c r="J400" s="72" t="s">
        <v>1149</v>
      </c>
      <c r="K400" s="40"/>
      <c r="L400" s="54"/>
      <c r="M400" s="23" t="e">
        <f>VLOOKUP(N400,licencje!$L$5:$L$1000,1,FALSE)</f>
        <v>#N/A</v>
      </c>
      <c r="N400" s="74" t="str">
        <f t="shared" si="10"/>
        <v xml:space="preserve">Maciej Knapik </v>
      </c>
    </row>
    <row r="401" spans="1:14" ht="20.100000000000001" customHeight="1" x14ac:dyDescent="0.25">
      <c r="A401" s="18"/>
      <c r="B401" s="66" t="s">
        <v>1151</v>
      </c>
      <c r="C401" s="66" t="s">
        <v>8</v>
      </c>
      <c r="D401" s="66" t="s">
        <v>1150</v>
      </c>
      <c r="E401" s="71">
        <v>26721</v>
      </c>
      <c r="F401" s="68">
        <v>48</v>
      </c>
      <c r="G401" s="68" t="s">
        <v>2</v>
      </c>
      <c r="H401" s="68">
        <v>185</v>
      </c>
      <c r="I401" s="68">
        <v>75</v>
      </c>
      <c r="J401" s="72" t="s">
        <v>921</v>
      </c>
      <c r="K401" s="40"/>
      <c r="L401" s="54"/>
      <c r="M401" s="23" t="e">
        <f>VLOOKUP(N401,licencje!$L$5:$L$1000,1,FALSE)</f>
        <v>#N/A</v>
      </c>
      <c r="N401" s="74" t="str">
        <f t="shared" si="10"/>
        <v>Maciej Knapik</v>
      </c>
    </row>
    <row r="402" spans="1:14" ht="20.100000000000001" customHeight="1" x14ac:dyDescent="0.25">
      <c r="A402" s="18"/>
      <c r="B402" s="66" t="s">
        <v>1105</v>
      </c>
      <c r="C402" s="66" t="s">
        <v>1094</v>
      </c>
      <c r="D402" s="66" t="s">
        <v>487</v>
      </c>
      <c r="E402" s="67">
        <v>39822</v>
      </c>
      <c r="F402" s="68">
        <v>12</v>
      </c>
      <c r="G402" s="68" t="s">
        <v>2</v>
      </c>
      <c r="H402" s="68"/>
      <c r="I402" s="68">
        <v>55</v>
      </c>
      <c r="J402" s="70" t="s">
        <v>1093</v>
      </c>
      <c r="K402" s="21"/>
      <c r="L402" s="22"/>
      <c r="M402" s="23" t="e">
        <f>VLOOKUP(N402,licencje!$L$5:$L$1000,1,FALSE)</f>
        <v>#N/A</v>
      </c>
      <c r="N402" s="74" t="str">
        <f t="shared" si="10"/>
        <v>Gabryjel Gołąb</v>
      </c>
    </row>
    <row r="403" spans="1:14" ht="20.100000000000001" customHeight="1" x14ac:dyDescent="0.25">
      <c r="A403" s="18"/>
      <c r="B403" s="66" t="s">
        <v>1105</v>
      </c>
      <c r="C403" s="66" t="s">
        <v>1094</v>
      </c>
      <c r="D403" s="66" t="s">
        <v>487</v>
      </c>
      <c r="E403" s="67">
        <v>39822</v>
      </c>
      <c r="F403" s="68">
        <v>12</v>
      </c>
      <c r="G403" s="68" t="s">
        <v>2</v>
      </c>
      <c r="H403" s="68"/>
      <c r="I403" s="68">
        <v>55</v>
      </c>
      <c r="J403" s="69" t="s">
        <v>1095</v>
      </c>
      <c r="K403" s="21"/>
      <c r="L403" s="22"/>
      <c r="M403" s="23" t="e">
        <f>VLOOKUP(N403,licencje!$L$5:$L$1000,1,FALSE)</f>
        <v>#N/A</v>
      </c>
      <c r="N403" s="74" t="str">
        <f t="shared" si="10"/>
        <v>Gabryjel Gołąb</v>
      </c>
    </row>
    <row r="404" spans="1:14" ht="20.100000000000001" customHeight="1" x14ac:dyDescent="0.25">
      <c r="A404" s="18"/>
      <c r="B404" s="66" t="s">
        <v>1105</v>
      </c>
      <c r="C404" s="66" t="s">
        <v>1094</v>
      </c>
      <c r="D404" s="66" t="s">
        <v>487</v>
      </c>
      <c r="E404" s="67">
        <v>39822</v>
      </c>
      <c r="F404" s="68">
        <v>12</v>
      </c>
      <c r="G404" s="68" t="s">
        <v>2</v>
      </c>
      <c r="H404" s="68"/>
      <c r="I404" s="68">
        <v>55</v>
      </c>
      <c r="J404" s="69" t="s">
        <v>1092</v>
      </c>
      <c r="K404" s="21"/>
      <c r="L404" s="22"/>
      <c r="M404" s="23" t="e">
        <f>VLOOKUP(N404,licencje!$L$5:$L$1000,1,FALSE)</f>
        <v>#N/A</v>
      </c>
      <c r="N404" s="74" t="str">
        <f t="shared" si="10"/>
        <v>Gabryjel Gołąb</v>
      </c>
    </row>
    <row r="405" spans="1:14" ht="20.100000000000001" customHeight="1" x14ac:dyDescent="0.25">
      <c r="A405" s="18"/>
      <c r="B405" s="66" t="s">
        <v>1105</v>
      </c>
      <c r="C405" s="66" t="s">
        <v>1094</v>
      </c>
      <c r="D405" s="66" t="s">
        <v>487</v>
      </c>
      <c r="E405" s="67">
        <v>39822</v>
      </c>
      <c r="F405" s="68">
        <v>12</v>
      </c>
      <c r="G405" s="68" t="s">
        <v>2</v>
      </c>
      <c r="H405" s="68">
        <v>161</v>
      </c>
      <c r="I405" s="68"/>
      <c r="J405" s="72" t="s">
        <v>848</v>
      </c>
      <c r="K405" s="21"/>
      <c r="L405" s="22"/>
      <c r="M405" s="23" t="e">
        <f>VLOOKUP(N405,licencje!$L$5:$L$1000,1,FALSE)</f>
        <v>#N/A</v>
      </c>
      <c r="N405" s="74" t="str">
        <f t="shared" si="10"/>
        <v>Gabryjel Gołąb</v>
      </c>
    </row>
    <row r="406" spans="1:14" ht="20.100000000000001" customHeight="1" x14ac:dyDescent="0.25">
      <c r="A406" s="18"/>
      <c r="B406" s="66" t="s">
        <v>928</v>
      </c>
      <c r="C406" s="66" t="s">
        <v>130</v>
      </c>
      <c r="D406" s="66" t="s">
        <v>919</v>
      </c>
      <c r="E406" s="71">
        <v>29309</v>
      </c>
      <c r="F406" s="68">
        <v>41</v>
      </c>
      <c r="G406" s="68" t="s">
        <v>2</v>
      </c>
      <c r="H406" s="68">
        <v>181</v>
      </c>
      <c r="I406" s="68">
        <v>75</v>
      </c>
      <c r="J406" s="72" t="s">
        <v>921</v>
      </c>
      <c r="K406" s="21"/>
      <c r="L406" s="22"/>
      <c r="M406" s="23" t="str">
        <f>VLOOKUP(N406,licencje!$L$5:$L$1000,1,FALSE)</f>
        <v>Marek Bilicki</v>
      </c>
      <c r="N406" s="74" t="str">
        <f t="shared" si="10"/>
        <v>Marek Bilicki</v>
      </c>
    </row>
  </sheetData>
  <sortState ref="A4:N396">
    <sortCondition ref="A4:A396"/>
  </sortState>
  <mergeCells count="3">
    <mergeCell ref="A1:B1"/>
    <mergeCell ref="C1:M1"/>
    <mergeCell ref="I2:J2"/>
  </mergeCells>
  <conditionalFormatting sqref="M398:M406 M4:M396">
    <cfRule type="containsErrors" dxfId="10" priority="1">
      <formula>ISERROR(M4)</formula>
    </cfRule>
    <cfRule type="notContainsErrors" dxfId="9" priority="2">
      <formula>NOT(ISERROR(M4))</formula>
    </cfRule>
  </conditionalFormatting>
  <printOptions horizontalCentered="1"/>
  <pageMargins left="0.25" right="0.25" top="0.75" bottom="0.75" header="0.3" footer="0.3"/>
  <pageSetup paperSize="9" scale="95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6"/>
  <sheetViews>
    <sheetView zoomScaleNormal="100" workbookViewId="0">
      <selection activeCell="G98" sqref="G98"/>
    </sheetView>
  </sheetViews>
  <sheetFormatPr defaultRowHeight="23.1" customHeight="1" x14ac:dyDescent="0.25"/>
  <cols>
    <col min="1" max="1" width="4.42578125" style="1" bestFit="1" customWidth="1"/>
    <col min="2" max="2" width="24.85546875" style="1" bestFit="1" customWidth="1"/>
    <col min="3" max="3" width="15.7109375" style="1" customWidth="1"/>
    <col min="4" max="4" width="17.28515625" style="1" bestFit="1" customWidth="1"/>
    <col min="5" max="5" width="12.7109375" style="1" customWidth="1"/>
    <col min="6" max="6" width="11.42578125" style="1" customWidth="1"/>
    <col min="7" max="11" width="9.140625" style="1"/>
    <col min="12" max="12" width="13.7109375" style="1" hidden="1" customWidth="1"/>
    <col min="13" max="13" width="3.7109375" style="1" hidden="1" customWidth="1"/>
    <col min="14" max="14" width="2.7109375" style="17" hidden="1" customWidth="1"/>
    <col min="15" max="15" width="27.7109375" hidden="1" customWidth="1"/>
    <col min="16" max="16384" width="9.140625" style="1"/>
  </cols>
  <sheetData>
    <row r="1" spans="1:14" ht="57.75" customHeight="1" x14ac:dyDescent="0.25">
      <c r="A1" s="208"/>
      <c r="B1" s="208"/>
      <c r="C1" s="209" t="s">
        <v>33</v>
      </c>
      <c r="D1" s="209"/>
      <c r="E1" s="209"/>
      <c r="F1" s="209"/>
      <c r="G1" s="209"/>
      <c r="H1" s="209"/>
      <c r="I1" s="209"/>
      <c r="J1" s="209"/>
      <c r="K1" s="209"/>
      <c r="L1" s="101"/>
      <c r="M1" s="102"/>
      <c r="N1" s="16"/>
    </row>
    <row r="2" spans="1:14" ht="23.1" hidden="1" customHeight="1" x14ac:dyDescent="0.25">
      <c r="A2" s="110"/>
      <c r="B2" s="111">
        <v>44464</v>
      </c>
      <c r="C2" s="110"/>
      <c r="D2" s="110"/>
      <c r="E2" s="110"/>
      <c r="F2" s="110"/>
      <c r="G2" s="110"/>
      <c r="H2" s="110"/>
      <c r="I2" s="207" t="s">
        <v>32</v>
      </c>
      <c r="J2" s="207"/>
      <c r="K2" s="112"/>
      <c r="L2" s="103">
        <f>SUM(L4:L394)</f>
        <v>11460</v>
      </c>
      <c r="M2" s="18"/>
      <c r="N2" s="16"/>
    </row>
    <row r="3" spans="1:14" ht="39.950000000000003" customHeight="1" x14ac:dyDescent="0.25">
      <c r="A3" s="113" t="s">
        <v>35</v>
      </c>
      <c r="B3" s="113" t="s">
        <v>21</v>
      </c>
      <c r="C3" s="113" t="s">
        <v>22</v>
      </c>
      <c r="D3" s="113" t="s">
        <v>23</v>
      </c>
      <c r="E3" s="114" t="s">
        <v>24</v>
      </c>
      <c r="F3" s="113" t="s">
        <v>25</v>
      </c>
      <c r="G3" s="114" t="s">
        <v>26</v>
      </c>
      <c r="H3" s="114" t="s">
        <v>27</v>
      </c>
      <c r="I3" s="114" t="s">
        <v>28</v>
      </c>
      <c r="J3" s="115" t="s">
        <v>29</v>
      </c>
      <c r="K3" s="114" t="s">
        <v>36</v>
      </c>
      <c r="L3" s="104" t="s">
        <v>30</v>
      </c>
      <c r="M3" s="51" t="s">
        <v>34</v>
      </c>
    </row>
    <row r="4" spans="1:14" ht="20.100000000000001" customHeight="1" x14ac:dyDescent="0.25">
      <c r="A4" s="110">
        <v>87</v>
      </c>
      <c r="B4" s="116" t="s">
        <v>852</v>
      </c>
      <c r="C4" s="116" t="s">
        <v>844</v>
      </c>
      <c r="D4" s="116" t="s">
        <v>845</v>
      </c>
      <c r="E4" s="117">
        <v>41263</v>
      </c>
      <c r="F4" s="118">
        <v>8</v>
      </c>
      <c r="G4" s="118" t="s">
        <v>2</v>
      </c>
      <c r="H4" s="118"/>
      <c r="I4" s="118"/>
      <c r="J4" s="119">
        <v>1</v>
      </c>
      <c r="K4" s="120"/>
      <c r="L4" s="105">
        <v>40</v>
      </c>
      <c r="M4" s="23" t="e">
        <f>VLOOKUP(N4,licencje!$L$5:$L$1000,1,FALSE)</f>
        <v>#N/A</v>
      </c>
      <c r="N4" s="74" t="str">
        <f t="shared" ref="N4:N67" si="0">C4&amp;" "&amp;D4</f>
        <v>Mykhailo Andriishyn</v>
      </c>
    </row>
    <row r="5" spans="1:14" ht="20.100000000000001" customHeight="1" x14ac:dyDescent="0.25">
      <c r="A5" s="110">
        <v>184</v>
      </c>
      <c r="B5" s="116" t="s">
        <v>928</v>
      </c>
      <c r="C5" s="116" t="s">
        <v>132</v>
      </c>
      <c r="D5" s="116" t="s">
        <v>909</v>
      </c>
      <c r="E5" s="121">
        <v>42439</v>
      </c>
      <c r="F5" s="118">
        <v>5</v>
      </c>
      <c r="G5" s="118" t="s">
        <v>2</v>
      </c>
      <c r="H5" s="118">
        <v>114</v>
      </c>
      <c r="I5" s="118">
        <v>20</v>
      </c>
      <c r="J5" s="119">
        <v>1</v>
      </c>
      <c r="K5" s="120"/>
      <c r="L5" s="105">
        <v>40</v>
      </c>
      <c r="M5" s="23" t="str">
        <f>VLOOKUP(N5,licencje!$L$5:$L$1000,1,FALSE)</f>
        <v>Adam Duczkowski</v>
      </c>
      <c r="N5" s="74" t="str">
        <f t="shared" si="0"/>
        <v>Adam Duczkowski</v>
      </c>
    </row>
    <row r="6" spans="1:14" ht="20.100000000000001" customHeight="1" x14ac:dyDescent="0.25">
      <c r="A6" s="110">
        <v>186</v>
      </c>
      <c r="B6" s="116" t="s">
        <v>928</v>
      </c>
      <c r="C6" s="116" t="s">
        <v>679</v>
      </c>
      <c r="D6" s="116" t="s">
        <v>911</v>
      </c>
      <c r="E6" s="117">
        <v>41393</v>
      </c>
      <c r="F6" s="118">
        <v>8</v>
      </c>
      <c r="G6" s="118" t="s">
        <v>2</v>
      </c>
      <c r="H6" s="118">
        <v>128</v>
      </c>
      <c r="I6" s="118">
        <v>20</v>
      </c>
      <c r="J6" s="119">
        <v>1</v>
      </c>
      <c r="K6" s="120"/>
      <c r="L6" s="105">
        <v>40</v>
      </c>
      <c r="M6" s="23" t="str">
        <f>VLOOKUP(N6,licencje!$L$5:$L$1000,1,FALSE)</f>
        <v>Olaf Buzuk</v>
      </c>
      <c r="N6" s="74" t="str">
        <f t="shared" si="0"/>
        <v>Olaf Buzuk</v>
      </c>
    </row>
    <row r="7" spans="1:14" ht="20.100000000000001" customHeight="1" x14ac:dyDescent="0.25">
      <c r="A7" s="110">
        <v>188</v>
      </c>
      <c r="B7" s="116" t="s">
        <v>928</v>
      </c>
      <c r="C7" s="116" t="s">
        <v>534</v>
      </c>
      <c r="D7" s="116" t="s">
        <v>912</v>
      </c>
      <c r="E7" s="117">
        <v>40932</v>
      </c>
      <c r="F7" s="118">
        <v>9</v>
      </c>
      <c r="G7" s="118" t="s">
        <v>2</v>
      </c>
      <c r="H7" s="118">
        <v>158</v>
      </c>
      <c r="I7" s="118">
        <v>55</v>
      </c>
      <c r="J7" s="119">
        <v>1</v>
      </c>
      <c r="K7" s="120"/>
      <c r="L7" s="105">
        <v>40</v>
      </c>
      <c r="M7" s="23" t="str">
        <f>VLOOKUP(N7,licencje!$L$5:$L$1000,1,FALSE)</f>
        <v>Nikodem Kolczyński</v>
      </c>
      <c r="N7" s="74" t="str">
        <f t="shared" si="0"/>
        <v>Nikodem Kolczyński</v>
      </c>
    </row>
    <row r="8" spans="1:14" ht="20.100000000000001" customHeight="1" x14ac:dyDescent="0.25">
      <c r="A8" s="110">
        <v>191</v>
      </c>
      <c r="B8" s="116" t="s">
        <v>928</v>
      </c>
      <c r="C8" s="116" t="s">
        <v>913</v>
      </c>
      <c r="D8" s="116" t="s">
        <v>914</v>
      </c>
      <c r="E8" s="117">
        <v>40881</v>
      </c>
      <c r="F8" s="118">
        <v>9</v>
      </c>
      <c r="G8" s="118" t="s">
        <v>2</v>
      </c>
      <c r="H8" s="118">
        <v>139</v>
      </c>
      <c r="I8" s="118">
        <v>35</v>
      </c>
      <c r="J8" s="119">
        <v>1</v>
      </c>
      <c r="K8" s="120"/>
      <c r="L8" s="105">
        <v>40</v>
      </c>
      <c r="M8" s="23" t="str">
        <f>VLOOKUP(N8,licencje!$L$5:$L$1000,1,FALSE)</f>
        <v>Jędrzej Rychlewski</v>
      </c>
      <c r="N8" s="74" t="str">
        <f t="shared" si="0"/>
        <v>Jędrzej Rychlewski</v>
      </c>
    </row>
    <row r="9" spans="1:14" ht="20.100000000000001" customHeight="1" x14ac:dyDescent="0.25">
      <c r="A9" s="110">
        <v>253</v>
      </c>
      <c r="B9" s="116" t="s">
        <v>957</v>
      </c>
      <c r="C9" s="116" t="s">
        <v>956</v>
      </c>
      <c r="D9" s="116" t="s">
        <v>955</v>
      </c>
      <c r="E9" s="121">
        <v>40994</v>
      </c>
      <c r="F9" s="118">
        <v>9</v>
      </c>
      <c r="G9" s="118" t="s">
        <v>2</v>
      </c>
      <c r="H9" s="118"/>
      <c r="I9" s="118"/>
      <c r="J9" s="119">
        <v>1</v>
      </c>
      <c r="K9" s="120"/>
      <c r="L9" s="105">
        <v>40</v>
      </c>
      <c r="M9" s="23" t="e">
        <f>VLOOKUP(N9,licencje!$L$5:$L$1000,1,FALSE)</f>
        <v>#N/A</v>
      </c>
      <c r="N9" s="74" t="str">
        <f t="shared" si="0"/>
        <v>Timur Favas</v>
      </c>
    </row>
    <row r="10" spans="1:14" ht="20.100000000000001" customHeight="1" x14ac:dyDescent="0.25">
      <c r="A10" s="110">
        <v>32</v>
      </c>
      <c r="B10" s="116" t="s">
        <v>786</v>
      </c>
      <c r="C10" s="116" t="s">
        <v>8</v>
      </c>
      <c r="D10" s="116" t="s">
        <v>777</v>
      </c>
      <c r="E10" s="117">
        <v>40372</v>
      </c>
      <c r="F10" s="118">
        <f>IF(ISBLANK(E10),"",DATEDIF(E10,$B$2,"y"))</f>
        <v>11</v>
      </c>
      <c r="G10" s="118" t="s">
        <v>2</v>
      </c>
      <c r="H10" s="118"/>
      <c r="I10" s="118"/>
      <c r="J10" s="119">
        <v>2</v>
      </c>
      <c r="K10" s="118"/>
      <c r="L10" s="105">
        <v>40</v>
      </c>
      <c r="M10" s="23" t="str">
        <f>VLOOKUP(N10,licencje!$L$5:$L$1000,1,FALSE)</f>
        <v>Maciej Świtała</v>
      </c>
      <c r="N10" s="74" t="str">
        <f t="shared" si="0"/>
        <v>Maciej Świtała</v>
      </c>
    </row>
    <row r="11" spans="1:14" ht="20.100000000000001" customHeight="1" x14ac:dyDescent="0.25">
      <c r="A11" s="110">
        <v>82</v>
      </c>
      <c r="B11" s="116" t="s">
        <v>852</v>
      </c>
      <c r="C11" s="116" t="s">
        <v>433</v>
      </c>
      <c r="D11" s="116" t="s">
        <v>663</v>
      </c>
      <c r="E11" s="117">
        <v>40317</v>
      </c>
      <c r="F11" s="118">
        <v>11</v>
      </c>
      <c r="G11" s="118" t="s">
        <v>2</v>
      </c>
      <c r="H11" s="118"/>
      <c r="I11" s="118"/>
      <c r="J11" s="119">
        <v>2</v>
      </c>
      <c r="K11" s="120"/>
      <c r="L11" s="105">
        <v>40</v>
      </c>
      <c r="M11" s="23" t="str">
        <f>VLOOKUP(N11,licencje!$L$5:$L$1000,1,FALSE)</f>
        <v>Emil Sadowski</v>
      </c>
      <c r="N11" s="74" t="str">
        <f t="shared" si="0"/>
        <v>Emil Sadowski</v>
      </c>
    </row>
    <row r="12" spans="1:14" ht="20.100000000000001" customHeight="1" x14ac:dyDescent="0.25">
      <c r="A12" s="110">
        <v>89</v>
      </c>
      <c r="B12" s="116" t="s">
        <v>852</v>
      </c>
      <c r="C12" s="116" t="s">
        <v>332</v>
      </c>
      <c r="D12" s="116" t="s">
        <v>847</v>
      </c>
      <c r="E12" s="117">
        <v>40120</v>
      </c>
      <c r="F12" s="118">
        <v>11</v>
      </c>
      <c r="G12" s="118" t="s">
        <v>2</v>
      </c>
      <c r="H12" s="118"/>
      <c r="I12" s="118"/>
      <c r="J12" s="119">
        <v>2</v>
      </c>
      <c r="K12" s="120"/>
      <c r="L12" s="105">
        <v>40</v>
      </c>
      <c r="M12" s="23" t="e">
        <f>VLOOKUP(N12,licencje!$L$5:$L$1000,1,FALSE)</f>
        <v>#N/A</v>
      </c>
      <c r="N12" s="74" t="str">
        <f t="shared" si="0"/>
        <v>Michał Lasek</v>
      </c>
    </row>
    <row r="13" spans="1:14" ht="20.100000000000001" customHeight="1" x14ac:dyDescent="0.25">
      <c r="A13" s="110">
        <v>164</v>
      </c>
      <c r="B13" s="116" t="s">
        <v>905</v>
      </c>
      <c r="C13" s="116" t="s">
        <v>892</v>
      </c>
      <c r="D13" s="116" t="s">
        <v>893</v>
      </c>
      <c r="E13" s="117">
        <v>40547</v>
      </c>
      <c r="F13" s="118">
        <v>10</v>
      </c>
      <c r="G13" s="118" t="s">
        <v>2</v>
      </c>
      <c r="H13" s="118">
        <v>135</v>
      </c>
      <c r="I13" s="118">
        <v>36</v>
      </c>
      <c r="J13" s="119">
        <v>2</v>
      </c>
      <c r="K13" s="120"/>
      <c r="L13" s="105">
        <v>40</v>
      </c>
      <c r="M13" s="23" t="e">
        <f>VLOOKUP(N13,licencje!$L$5:$L$1000,1,FALSE)</f>
        <v>#N/A</v>
      </c>
      <c r="N13" s="74" t="str">
        <f t="shared" si="0"/>
        <v>STANISŁAW KUSOWSKI</v>
      </c>
    </row>
    <row r="14" spans="1:14" ht="20.100000000000001" customHeight="1" x14ac:dyDescent="0.25">
      <c r="A14" s="110">
        <v>167</v>
      </c>
      <c r="B14" s="116" t="s">
        <v>905</v>
      </c>
      <c r="C14" s="116" t="s">
        <v>892</v>
      </c>
      <c r="D14" s="116" t="s">
        <v>898</v>
      </c>
      <c r="E14" s="117">
        <v>39941</v>
      </c>
      <c r="F14" s="118">
        <v>12</v>
      </c>
      <c r="G14" s="118" t="s">
        <v>2</v>
      </c>
      <c r="H14" s="118">
        <v>152</v>
      </c>
      <c r="I14" s="118">
        <v>45</v>
      </c>
      <c r="J14" s="119">
        <v>2</v>
      </c>
      <c r="K14" s="120"/>
      <c r="L14" s="105">
        <v>40</v>
      </c>
      <c r="M14" s="23" t="str">
        <f>VLOOKUP(N14,licencje!$L$5:$L$1000,1,FALSE)</f>
        <v>Stanisław Konkol</v>
      </c>
      <c r="N14" s="74" t="str">
        <f t="shared" si="0"/>
        <v>STANISŁAW KONKOL</v>
      </c>
    </row>
    <row r="15" spans="1:14" ht="20.100000000000001" customHeight="1" x14ac:dyDescent="0.25">
      <c r="A15" s="110">
        <v>194</v>
      </c>
      <c r="B15" s="116" t="s">
        <v>928</v>
      </c>
      <c r="C15" s="116" t="s">
        <v>277</v>
      </c>
      <c r="D15" s="116" t="s">
        <v>915</v>
      </c>
      <c r="E15" s="117">
        <v>40163</v>
      </c>
      <c r="F15" s="118">
        <v>11</v>
      </c>
      <c r="G15" s="118" t="s">
        <v>2</v>
      </c>
      <c r="H15" s="118">
        <v>150</v>
      </c>
      <c r="I15" s="118">
        <v>47</v>
      </c>
      <c r="J15" s="119">
        <v>2</v>
      </c>
      <c r="K15" s="120"/>
      <c r="L15" s="105">
        <v>40</v>
      </c>
      <c r="M15" s="23" t="str">
        <f>VLOOKUP(N15,licencje!$L$5:$L$1000,1,FALSE)</f>
        <v>Franciszek Kowal</v>
      </c>
      <c r="N15" s="74" t="str">
        <f t="shared" si="0"/>
        <v>Franciszek Kowal</v>
      </c>
    </row>
    <row r="16" spans="1:14" ht="20.100000000000001" customHeight="1" x14ac:dyDescent="0.25">
      <c r="A16" s="110">
        <v>196</v>
      </c>
      <c r="B16" s="116" t="s">
        <v>928</v>
      </c>
      <c r="C16" s="116" t="s">
        <v>531</v>
      </c>
      <c r="D16" s="116" t="s">
        <v>916</v>
      </c>
      <c r="E16" s="117">
        <v>40008</v>
      </c>
      <c r="F16" s="118">
        <v>12</v>
      </c>
      <c r="G16" s="118" t="s">
        <v>2</v>
      </c>
      <c r="H16" s="118">
        <v>158</v>
      </c>
      <c r="I16" s="118">
        <v>60</v>
      </c>
      <c r="J16" s="119">
        <v>2</v>
      </c>
      <c r="K16" s="120"/>
      <c r="L16" s="105">
        <v>40</v>
      </c>
      <c r="M16" s="23" t="str">
        <f>VLOOKUP(N16,licencje!$L$5:$L$1000,1,FALSE)</f>
        <v>Norbert Czepczyński</v>
      </c>
      <c r="N16" s="74" t="str">
        <f t="shared" si="0"/>
        <v>Norbert Czepczyński</v>
      </c>
    </row>
    <row r="17" spans="1:14" ht="20.100000000000001" customHeight="1" x14ac:dyDescent="0.25">
      <c r="A17" s="110">
        <v>216</v>
      </c>
      <c r="B17" s="116" t="s">
        <v>928</v>
      </c>
      <c r="C17" s="116" t="s">
        <v>550</v>
      </c>
      <c r="D17" s="116" t="s">
        <v>925</v>
      </c>
      <c r="E17" s="117">
        <v>40113</v>
      </c>
      <c r="F17" s="118">
        <v>11</v>
      </c>
      <c r="G17" s="118" t="s">
        <v>2</v>
      </c>
      <c r="H17" s="118"/>
      <c r="I17" s="118"/>
      <c r="J17" s="119">
        <v>2</v>
      </c>
      <c r="K17" s="120"/>
      <c r="L17" s="105">
        <v>40</v>
      </c>
      <c r="M17" s="23" t="e">
        <f>VLOOKUP(N17,licencje!$L$5:$L$1000,1,FALSE)</f>
        <v>#N/A</v>
      </c>
      <c r="N17" s="74" t="str">
        <f t="shared" si="0"/>
        <v>Krzysztof Zuchniarek</v>
      </c>
    </row>
    <row r="18" spans="1:14" ht="20.100000000000001" customHeight="1" x14ac:dyDescent="0.25">
      <c r="A18" s="110">
        <v>247</v>
      </c>
      <c r="B18" s="116" t="s">
        <v>957</v>
      </c>
      <c r="C18" s="116" t="s">
        <v>360</v>
      </c>
      <c r="D18" s="116" t="s">
        <v>560</v>
      </c>
      <c r="E18" s="121">
        <v>40175</v>
      </c>
      <c r="F18" s="118">
        <v>11</v>
      </c>
      <c r="G18" s="118" t="s">
        <v>2</v>
      </c>
      <c r="H18" s="118"/>
      <c r="I18" s="118"/>
      <c r="J18" s="119">
        <v>2</v>
      </c>
      <c r="K18" s="120"/>
      <c r="L18" s="105">
        <v>40</v>
      </c>
      <c r="M18" s="23" t="str">
        <f>VLOOKUP(N18,licencje!$L$5:$L$1000,1,FALSE)</f>
        <v>Kuba Mazur</v>
      </c>
      <c r="N18" s="74" t="str">
        <f t="shared" si="0"/>
        <v>Kuba Mazur</v>
      </c>
    </row>
    <row r="19" spans="1:14" ht="20.100000000000001" customHeight="1" x14ac:dyDescent="0.25">
      <c r="A19" s="110">
        <v>249</v>
      </c>
      <c r="B19" s="116" t="s">
        <v>957</v>
      </c>
      <c r="C19" s="116" t="s">
        <v>199</v>
      </c>
      <c r="D19" s="116" t="s">
        <v>648</v>
      </c>
      <c r="E19" s="117">
        <v>40413</v>
      </c>
      <c r="F19" s="118">
        <v>11</v>
      </c>
      <c r="G19" s="118" t="s">
        <v>2</v>
      </c>
      <c r="H19" s="118"/>
      <c r="I19" s="118"/>
      <c r="J19" s="119">
        <v>2</v>
      </c>
      <c r="K19" s="120"/>
      <c r="L19" s="105">
        <v>40</v>
      </c>
      <c r="M19" s="23" t="str">
        <f>VLOOKUP(N19,licencje!$L$5:$L$1000,1,FALSE)</f>
        <v>Jan Kobiela</v>
      </c>
      <c r="N19" s="74" t="str">
        <f t="shared" si="0"/>
        <v>Jan Kobiela</v>
      </c>
    </row>
    <row r="20" spans="1:14" ht="20.100000000000001" customHeight="1" x14ac:dyDescent="0.25">
      <c r="A20" s="110">
        <v>251</v>
      </c>
      <c r="B20" s="116" t="s">
        <v>957</v>
      </c>
      <c r="C20" s="116" t="s">
        <v>8</v>
      </c>
      <c r="D20" s="116" t="s">
        <v>443</v>
      </c>
      <c r="E20" s="117">
        <v>40023</v>
      </c>
      <c r="F20" s="118">
        <v>12</v>
      </c>
      <c r="G20" s="118" t="s">
        <v>2</v>
      </c>
      <c r="H20" s="118"/>
      <c r="I20" s="118"/>
      <c r="J20" s="119">
        <v>2</v>
      </c>
      <c r="K20" s="120"/>
      <c r="L20" s="105">
        <v>40</v>
      </c>
      <c r="M20" s="23" t="str">
        <f>VLOOKUP(N20,licencje!$L$5:$L$1000,1,FALSE)</f>
        <v>Maciej Jaworski</v>
      </c>
      <c r="N20" s="74" t="str">
        <f t="shared" si="0"/>
        <v>Maciej Jaworski</v>
      </c>
    </row>
    <row r="21" spans="1:14" ht="20.100000000000001" customHeight="1" x14ac:dyDescent="0.25">
      <c r="A21" s="110">
        <v>91</v>
      </c>
      <c r="B21" s="116" t="s">
        <v>852</v>
      </c>
      <c r="C21" s="116" t="s">
        <v>161</v>
      </c>
      <c r="D21" s="116" t="s">
        <v>664</v>
      </c>
      <c r="E21" s="117">
        <v>39293</v>
      </c>
      <c r="F21" s="118">
        <v>14</v>
      </c>
      <c r="G21" s="118" t="s">
        <v>2</v>
      </c>
      <c r="H21" s="118"/>
      <c r="I21" s="118"/>
      <c r="J21" s="119">
        <v>3</v>
      </c>
      <c r="K21" s="120"/>
      <c r="L21" s="105">
        <v>40</v>
      </c>
      <c r="M21" s="23" t="str">
        <f>VLOOKUP(N21,licencje!$L$5:$L$1000,1,FALSE)</f>
        <v>Igor Kępa</v>
      </c>
      <c r="N21" s="74" t="str">
        <f t="shared" si="0"/>
        <v>Igor Kępa</v>
      </c>
    </row>
    <row r="22" spans="1:14" ht="20.100000000000001" customHeight="1" x14ac:dyDescent="0.25">
      <c r="A22" s="110">
        <v>131</v>
      </c>
      <c r="B22" s="116" t="s">
        <v>883</v>
      </c>
      <c r="C22" s="116" t="s">
        <v>550</v>
      </c>
      <c r="D22" s="116" t="s">
        <v>753</v>
      </c>
      <c r="E22" s="117">
        <v>39277</v>
      </c>
      <c r="F22" s="118">
        <v>14</v>
      </c>
      <c r="G22" s="118" t="s">
        <v>2</v>
      </c>
      <c r="H22" s="118"/>
      <c r="I22" s="118"/>
      <c r="J22" s="119">
        <v>3</v>
      </c>
      <c r="K22" s="122"/>
      <c r="L22" s="105">
        <v>40</v>
      </c>
      <c r="M22" s="23" t="str">
        <f>VLOOKUP(N22,licencje!$L$5:$L$1000,1,FALSE)</f>
        <v>Krzysztof Kozłowski</v>
      </c>
      <c r="N22" s="74" t="str">
        <f t="shared" si="0"/>
        <v>Krzysztof Kozłowski</v>
      </c>
    </row>
    <row r="23" spans="1:14" ht="20.100000000000001" customHeight="1" x14ac:dyDescent="0.25">
      <c r="A23" s="110">
        <v>135</v>
      </c>
      <c r="B23" s="116" t="s">
        <v>883</v>
      </c>
      <c r="C23" s="116" t="s">
        <v>175</v>
      </c>
      <c r="D23" s="116" t="s">
        <v>750</v>
      </c>
      <c r="E23" s="117">
        <v>39209</v>
      </c>
      <c r="F23" s="118">
        <v>14</v>
      </c>
      <c r="G23" s="118" t="s">
        <v>2</v>
      </c>
      <c r="H23" s="118"/>
      <c r="I23" s="118"/>
      <c r="J23" s="119">
        <v>3</v>
      </c>
      <c r="K23" s="122"/>
      <c r="L23" s="105">
        <v>40</v>
      </c>
      <c r="M23" s="23" t="str">
        <f>VLOOKUP(N23,licencje!$L$5:$L$1000,1,FALSE)</f>
        <v>Wiktor Kopiński</v>
      </c>
      <c r="N23" s="74" t="str">
        <f t="shared" si="0"/>
        <v>Wiktor Kopiński</v>
      </c>
    </row>
    <row r="24" spans="1:14" ht="20.100000000000001" customHeight="1" x14ac:dyDescent="0.25">
      <c r="A24" s="110">
        <v>162</v>
      </c>
      <c r="B24" s="116" t="s">
        <v>905</v>
      </c>
      <c r="C24" s="116" t="s">
        <v>69</v>
      </c>
      <c r="D24" s="116" t="s">
        <v>887</v>
      </c>
      <c r="E24" s="117">
        <v>39113</v>
      </c>
      <c r="F24" s="118">
        <v>14</v>
      </c>
      <c r="G24" s="118" t="s">
        <v>2</v>
      </c>
      <c r="H24" s="118">
        <v>165</v>
      </c>
      <c r="I24" s="118">
        <v>70</v>
      </c>
      <c r="J24" s="119">
        <v>3</v>
      </c>
      <c r="K24" s="120"/>
      <c r="L24" s="105">
        <v>40</v>
      </c>
      <c r="M24" s="23" t="str">
        <f>VLOOKUP(N24,licencje!$L$5:$L$1000,1,FALSE)</f>
        <v>Igor Becker</v>
      </c>
      <c r="N24" s="74" t="str">
        <f t="shared" si="0"/>
        <v>IGOR BECKER</v>
      </c>
    </row>
    <row r="25" spans="1:14" ht="20.100000000000001" customHeight="1" x14ac:dyDescent="0.25">
      <c r="A25" s="110">
        <v>163</v>
      </c>
      <c r="B25" s="116" t="s">
        <v>905</v>
      </c>
      <c r="C25" s="116" t="s">
        <v>890</v>
      </c>
      <c r="D25" s="116" t="s">
        <v>891</v>
      </c>
      <c r="E25" s="117">
        <v>39306</v>
      </c>
      <c r="F25" s="118">
        <v>14</v>
      </c>
      <c r="G25" s="118" t="s">
        <v>2</v>
      </c>
      <c r="H25" s="118">
        <v>187</v>
      </c>
      <c r="I25" s="118">
        <v>82</v>
      </c>
      <c r="J25" s="119">
        <v>3</v>
      </c>
      <c r="K25" s="120"/>
      <c r="L25" s="105">
        <v>40</v>
      </c>
      <c r="M25" s="23" t="str">
        <f>VLOOKUP(N25,licencje!$L$5:$L$1000,1,FALSE)</f>
        <v>Kamil Krzywdziński</v>
      </c>
      <c r="N25" s="74" t="str">
        <f t="shared" si="0"/>
        <v>KAMIL KRZYWDZIŃSKI</v>
      </c>
    </row>
    <row r="26" spans="1:14" ht="20.100000000000001" customHeight="1" x14ac:dyDescent="0.25">
      <c r="A26" s="110">
        <v>168</v>
      </c>
      <c r="B26" s="116" t="s">
        <v>905</v>
      </c>
      <c r="C26" s="116" t="s">
        <v>899</v>
      </c>
      <c r="D26" s="116" t="s">
        <v>900</v>
      </c>
      <c r="E26" s="117">
        <v>39135</v>
      </c>
      <c r="F26" s="118">
        <v>14</v>
      </c>
      <c r="G26" s="118" t="s">
        <v>2</v>
      </c>
      <c r="H26" s="118">
        <v>180</v>
      </c>
      <c r="I26" s="118">
        <v>70</v>
      </c>
      <c r="J26" s="119">
        <v>3</v>
      </c>
      <c r="K26" s="120"/>
      <c r="L26" s="105">
        <v>40</v>
      </c>
      <c r="M26" s="23" t="str">
        <f>VLOOKUP(N26,licencje!$L$5:$L$1000,1,FALSE)</f>
        <v>Kacper Wilczewski</v>
      </c>
      <c r="N26" s="74" t="str">
        <f t="shared" si="0"/>
        <v>KACPER WILCZEWSKI</v>
      </c>
    </row>
    <row r="27" spans="1:14" ht="20.100000000000001" customHeight="1" x14ac:dyDescent="0.25">
      <c r="A27" s="110">
        <v>212</v>
      </c>
      <c r="B27" s="116" t="s">
        <v>928</v>
      </c>
      <c r="C27" s="116" t="s">
        <v>277</v>
      </c>
      <c r="D27" s="116" t="s">
        <v>510</v>
      </c>
      <c r="E27" s="117">
        <v>39672</v>
      </c>
      <c r="F27" s="118">
        <v>13</v>
      </c>
      <c r="G27" s="118" t="s">
        <v>2</v>
      </c>
      <c r="H27" s="118"/>
      <c r="I27" s="118"/>
      <c r="J27" s="119">
        <v>3</v>
      </c>
      <c r="K27" s="120"/>
      <c r="L27" s="105">
        <v>40</v>
      </c>
      <c r="M27" s="23" t="e">
        <f>VLOOKUP(N27,licencje!$L$5:$L$1000,1,FALSE)</f>
        <v>#N/A</v>
      </c>
      <c r="N27" s="74" t="str">
        <f t="shared" si="0"/>
        <v>Franciszek Kaczmarek</v>
      </c>
    </row>
    <row r="28" spans="1:14" ht="20.100000000000001" customHeight="1" x14ac:dyDescent="0.25">
      <c r="A28" s="110">
        <v>219</v>
      </c>
      <c r="B28" s="116" t="s">
        <v>928</v>
      </c>
      <c r="C28" s="116" t="s">
        <v>332</v>
      </c>
      <c r="D28" s="116" t="s">
        <v>926</v>
      </c>
      <c r="E28" s="117">
        <v>38857</v>
      </c>
      <c r="F28" s="118">
        <v>15</v>
      </c>
      <c r="G28" s="118" t="s">
        <v>2</v>
      </c>
      <c r="H28" s="118"/>
      <c r="I28" s="118"/>
      <c r="J28" s="119">
        <v>3</v>
      </c>
      <c r="K28" s="120"/>
      <c r="L28" s="105">
        <v>40</v>
      </c>
      <c r="M28" s="23" t="e">
        <f>VLOOKUP(N28,licencje!$L$5:$L$1000,1,FALSE)</f>
        <v>#N/A</v>
      </c>
      <c r="N28" s="74" t="str">
        <f t="shared" si="0"/>
        <v>Michał Giszter</v>
      </c>
    </row>
    <row r="29" spans="1:14" ht="20.100000000000001" customHeight="1" x14ac:dyDescent="0.25">
      <c r="A29" s="110">
        <v>34</v>
      </c>
      <c r="B29" s="116" t="s">
        <v>786</v>
      </c>
      <c r="C29" s="116" t="s">
        <v>228</v>
      </c>
      <c r="D29" s="116" t="s">
        <v>753</v>
      </c>
      <c r="E29" s="117">
        <v>25789</v>
      </c>
      <c r="F29" s="118">
        <f>IF(ISBLANK(E29),"",DATEDIF(E29,$B$2,"y"))</f>
        <v>51</v>
      </c>
      <c r="G29" s="118" t="s">
        <v>2</v>
      </c>
      <c r="H29" s="118"/>
      <c r="I29" s="118"/>
      <c r="J29" s="119">
        <v>4</v>
      </c>
      <c r="K29" s="118"/>
      <c r="L29" s="105">
        <v>40</v>
      </c>
      <c r="M29" s="23" t="str">
        <f>VLOOKUP(N29,licencje!$L$5:$L$1000,1,FALSE)</f>
        <v>Mariusz Kozłowski</v>
      </c>
      <c r="N29" s="74" t="str">
        <f t="shared" si="0"/>
        <v>Mariusz Kozłowski</v>
      </c>
    </row>
    <row r="30" spans="1:14" ht="20.100000000000001" customHeight="1" x14ac:dyDescent="0.25">
      <c r="A30" s="110">
        <v>35</v>
      </c>
      <c r="B30" s="116" t="s">
        <v>786</v>
      </c>
      <c r="C30" s="116" t="s">
        <v>228</v>
      </c>
      <c r="D30" s="116" t="s">
        <v>779</v>
      </c>
      <c r="E30" s="117">
        <v>29908</v>
      </c>
      <c r="F30" s="118">
        <f>IF(ISBLANK(E30),"",DATEDIF(E30,$B$2,"y"))</f>
        <v>39</v>
      </c>
      <c r="G30" s="118" t="s">
        <v>2</v>
      </c>
      <c r="H30" s="118"/>
      <c r="I30" s="118"/>
      <c r="J30" s="119">
        <v>4</v>
      </c>
      <c r="K30" s="118"/>
      <c r="L30" s="105">
        <v>40</v>
      </c>
      <c r="M30" s="23" t="str">
        <f>VLOOKUP(N30,licencje!$L$5:$L$1000,1,FALSE)</f>
        <v>Mariusz Kłohs</v>
      </c>
      <c r="N30" s="74" t="str">
        <f t="shared" si="0"/>
        <v>Mariusz Kłohs</v>
      </c>
    </row>
    <row r="31" spans="1:14" ht="20.100000000000001" customHeight="1" x14ac:dyDescent="0.25">
      <c r="A31" s="110">
        <v>124</v>
      </c>
      <c r="B31" s="116" t="s">
        <v>883</v>
      </c>
      <c r="C31" s="116" t="s">
        <v>592</v>
      </c>
      <c r="D31" s="116" t="s">
        <v>750</v>
      </c>
      <c r="E31" s="121">
        <v>29233</v>
      </c>
      <c r="F31" s="118">
        <v>41</v>
      </c>
      <c r="G31" s="118" t="s">
        <v>2</v>
      </c>
      <c r="H31" s="118"/>
      <c r="I31" s="118"/>
      <c r="J31" s="119">
        <v>4</v>
      </c>
      <c r="K31" s="122"/>
      <c r="L31" s="105">
        <v>40</v>
      </c>
      <c r="M31" s="23" t="str">
        <f>VLOOKUP(N31,licencje!$L$5:$L$1000,1,FALSE)</f>
        <v>Błażej Kopiński</v>
      </c>
      <c r="N31" s="74" t="str">
        <f t="shared" si="0"/>
        <v>Błażej Kopiński</v>
      </c>
    </row>
    <row r="32" spans="1:14" ht="20.100000000000001" customHeight="1" x14ac:dyDescent="0.25">
      <c r="A32" s="110">
        <v>33</v>
      </c>
      <c r="B32" s="116" t="s">
        <v>786</v>
      </c>
      <c r="C32" s="116" t="s">
        <v>729</v>
      </c>
      <c r="D32" s="116" t="s">
        <v>778</v>
      </c>
      <c r="E32" s="117">
        <v>35882</v>
      </c>
      <c r="F32" s="118">
        <f>IF(ISBLANK(E32),"",DATEDIF(E32,$B$2,"y"))</f>
        <v>23</v>
      </c>
      <c r="G32" s="118" t="s">
        <v>2</v>
      </c>
      <c r="H32" s="118"/>
      <c r="I32" s="118"/>
      <c r="J32" s="119">
        <v>5</v>
      </c>
      <c r="K32" s="118"/>
      <c r="L32" s="105">
        <v>40</v>
      </c>
      <c r="M32" s="23" t="str">
        <f>VLOOKUP(N32,licencje!$L$5:$L$1000,1,FALSE)</f>
        <v>Kacper Śliwa</v>
      </c>
      <c r="N32" s="74" t="str">
        <f t="shared" si="0"/>
        <v>Kacper Śliwa</v>
      </c>
    </row>
    <row r="33" spans="1:14" ht="20.100000000000001" customHeight="1" x14ac:dyDescent="0.25">
      <c r="A33" s="110">
        <v>169</v>
      </c>
      <c r="B33" s="116" t="s">
        <v>905</v>
      </c>
      <c r="C33" s="116" t="s">
        <v>901</v>
      </c>
      <c r="D33" s="116" t="s">
        <v>902</v>
      </c>
      <c r="E33" s="117">
        <v>27247</v>
      </c>
      <c r="F33" s="118">
        <v>47</v>
      </c>
      <c r="G33" s="118" t="s">
        <v>2</v>
      </c>
      <c r="H33" s="118">
        <v>168</v>
      </c>
      <c r="I33" s="118">
        <v>100</v>
      </c>
      <c r="J33" s="119" t="s">
        <v>903</v>
      </c>
      <c r="K33" s="120"/>
      <c r="L33" s="105">
        <v>40</v>
      </c>
      <c r="M33" s="23" t="str">
        <f>VLOOKUP(N33,licencje!$L$5:$L$1000,1,FALSE)</f>
        <v>Marcin Zawada</v>
      </c>
      <c r="N33" s="74" t="str">
        <f t="shared" si="0"/>
        <v>MARCIN ZAWADA</v>
      </c>
    </row>
    <row r="34" spans="1:14" ht="20.100000000000001" customHeight="1" x14ac:dyDescent="0.25">
      <c r="A34" s="110">
        <v>204</v>
      </c>
      <c r="B34" s="116" t="s">
        <v>928</v>
      </c>
      <c r="C34" s="116" t="s">
        <v>130</v>
      </c>
      <c r="D34" s="116" t="s">
        <v>919</v>
      </c>
      <c r="E34" s="117">
        <v>29309</v>
      </c>
      <c r="F34" s="118">
        <v>41</v>
      </c>
      <c r="G34" s="118" t="s">
        <v>2</v>
      </c>
      <c r="H34" s="118">
        <v>181</v>
      </c>
      <c r="I34" s="118">
        <v>75</v>
      </c>
      <c r="J34" s="119" t="s">
        <v>903</v>
      </c>
      <c r="K34" s="120"/>
      <c r="L34" s="105">
        <v>40</v>
      </c>
      <c r="M34" s="23" t="str">
        <f>VLOOKUP(N34,licencje!$L$5:$L$1000,1,FALSE)</f>
        <v>Marek Bilicki</v>
      </c>
      <c r="N34" s="74" t="str">
        <f t="shared" si="0"/>
        <v>Marek Bilicki</v>
      </c>
    </row>
    <row r="35" spans="1:14" ht="20.100000000000001" customHeight="1" x14ac:dyDescent="0.25">
      <c r="A35" s="110">
        <v>85</v>
      </c>
      <c r="B35" s="116" t="s">
        <v>852</v>
      </c>
      <c r="C35" s="116" t="s">
        <v>265</v>
      </c>
      <c r="D35" s="116" t="s">
        <v>1</v>
      </c>
      <c r="E35" s="117">
        <v>39795</v>
      </c>
      <c r="F35" s="118">
        <v>12</v>
      </c>
      <c r="G35" s="118" t="s">
        <v>6</v>
      </c>
      <c r="H35" s="118"/>
      <c r="I35" s="118"/>
      <c r="J35" s="119" t="s">
        <v>843</v>
      </c>
      <c r="K35" s="120"/>
      <c r="L35" s="105">
        <v>40</v>
      </c>
      <c r="M35" s="23" t="str">
        <f>VLOOKUP(N35,licencje!$L$5:$L$1000,1,FALSE)</f>
        <v>Amelia Urbaniak</v>
      </c>
      <c r="N35" s="74" t="str">
        <f t="shared" si="0"/>
        <v>Amelia Urbaniak</v>
      </c>
    </row>
    <row r="36" spans="1:14" ht="20.100000000000001" customHeight="1" x14ac:dyDescent="0.25">
      <c r="A36" s="110">
        <v>93</v>
      </c>
      <c r="B36" s="116" t="s">
        <v>852</v>
      </c>
      <c r="C36" s="116" t="s">
        <v>665</v>
      </c>
      <c r="D36" s="116" t="s">
        <v>664</v>
      </c>
      <c r="E36" s="117">
        <v>40241</v>
      </c>
      <c r="F36" s="118">
        <v>11</v>
      </c>
      <c r="G36" s="118" t="s">
        <v>6</v>
      </c>
      <c r="H36" s="118"/>
      <c r="I36" s="118"/>
      <c r="J36" s="119" t="s">
        <v>843</v>
      </c>
      <c r="K36" s="120"/>
      <c r="L36" s="105">
        <v>40</v>
      </c>
      <c r="M36" s="23" t="str">
        <f>VLOOKUP(N36,licencje!$L$5:$L$1000,1,FALSE)</f>
        <v>Kaja Kępa</v>
      </c>
      <c r="N36" s="74" t="str">
        <f t="shared" si="0"/>
        <v>Kaja Kępa</v>
      </c>
    </row>
    <row r="37" spans="1:14" ht="20.100000000000001" customHeight="1" x14ac:dyDescent="0.25">
      <c r="A37" s="110">
        <v>161</v>
      </c>
      <c r="B37" s="116" t="s">
        <v>905</v>
      </c>
      <c r="C37" s="116" t="s">
        <v>886</v>
      </c>
      <c r="D37" s="116" t="s">
        <v>887</v>
      </c>
      <c r="E37" s="121">
        <v>39805</v>
      </c>
      <c r="F37" s="118">
        <v>12</v>
      </c>
      <c r="G37" s="118" t="s">
        <v>6</v>
      </c>
      <c r="H37" s="118">
        <v>155</v>
      </c>
      <c r="I37" s="118">
        <v>50</v>
      </c>
      <c r="J37" s="119" t="s">
        <v>843</v>
      </c>
      <c r="K37" s="120"/>
      <c r="L37" s="105">
        <v>40</v>
      </c>
      <c r="M37" s="23" t="str">
        <f>VLOOKUP(N37,licencje!$L$5:$L$1000,1,FALSE)</f>
        <v>Klaudia Becker</v>
      </c>
      <c r="N37" s="74" t="str">
        <f t="shared" si="0"/>
        <v>KLAUDIA BECKER</v>
      </c>
    </row>
    <row r="38" spans="1:14" ht="20.100000000000001" customHeight="1" x14ac:dyDescent="0.25">
      <c r="A38" s="110">
        <v>165</v>
      </c>
      <c r="B38" s="116" t="s">
        <v>905</v>
      </c>
      <c r="C38" s="116" t="s">
        <v>894</v>
      </c>
      <c r="D38" s="116" t="s">
        <v>895</v>
      </c>
      <c r="E38" s="117">
        <v>40175</v>
      </c>
      <c r="F38" s="118">
        <v>12</v>
      </c>
      <c r="G38" s="118" t="s">
        <v>6</v>
      </c>
      <c r="H38" s="118">
        <v>150</v>
      </c>
      <c r="I38" s="118">
        <v>48</v>
      </c>
      <c r="J38" s="119" t="s">
        <v>843</v>
      </c>
      <c r="K38" s="120"/>
      <c r="L38" s="105">
        <v>40</v>
      </c>
      <c r="M38" s="23" t="str">
        <f>VLOOKUP(N38,licencje!$L$5:$L$1000,1,FALSE)</f>
        <v>Nicola Mrozek</v>
      </c>
      <c r="N38" s="74" t="str">
        <f t="shared" si="0"/>
        <v>NICOLA MROZEK</v>
      </c>
    </row>
    <row r="39" spans="1:14" ht="20.100000000000001" customHeight="1" x14ac:dyDescent="0.25">
      <c r="A39" s="110">
        <v>199</v>
      </c>
      <c r="B39" s="116" t="s">
        <v>928</v>
      </c>
      <c r="C39" s="116" t="s">
        <v>160</v>
      </c>
      <c r="D39" s="116" t="s">
        <v>917</v>
      </c>
      <c r="E39" s="117">
        <v>40094</v>
      </c>
      <c r="F39" s="118">
        <v>11</v>
      </c>
      <c r="G39" s="118" t="s">
        <v>6</v>
      </c>
      <c r="H39" s="118">
        <v>170</v>
      </c>
      <c r="I39" s="118">
        <v>55</v>
      </c>
      <c r="J39" s="119" t="s">
        <v>843</v>
      </c>
      <c r="K39" s="120"/>
      <c r="L39" s="105">
        <v>40</v>
      </c>
      <c r="M39" s="23" t="str">
        <f>VLOOKUP(N39,licencje!$L$5:$L$1000,1,FALSE)</f>
        <v>Liliana Kolczyńska</v>
      </c>
      <c r="N39" s="74" t="str">
        <f t="shared" si="0"/>
        <v>Liliana Kolczyńska</v>
      </c>
    </row>
    <row r="40" spans="1:14" ht="20.100000000000001" customHeight="1" x14ac:dyDescent="0.25">
      <c r="A40" s="110">
        <v>202</v>
      </c>
      <c r="B40" s="116" t="s">
        <v>928</v>
      </c>
      <c r="C40" s="116" t="s">
        <v>685</v>
      </c>
      <c r="D40" s="116" t="s">
        <v>918</v>
      </c>
      <c r="E40" s="117">
        <v>40354</v>
      </c>
      <c r="F40" s="118">
        <v>11</v>
      </c>
      <c r="G40" s="118" t="s">
        <v>6</v>
      </c>
      <c r="H40" s="118">
        <v>150</v>
      </c>
      <c r="I40" s="118">
        <v>43</v>
      </c>
      <c r="J40" s="119" t="s">
        <v>843</v>
      </c>
      <c r="K40" s="120"/>
      <c r="L40" s="105">
        <v>40</v>
      </c>
      <c r="M40" s="23" t="str">
        <f>VLOOKUP(N40,licencje!$L$5:$L$1000,1,FALSE)</f>
        <v>Magdalena Bilicka</v>
      </c>
      <c r="N40" s="74" t="str">
        <f t="shared" si="0"/>
        <v>Magdalena Bilicka</v>
      </c>
    </row>
    <row r="41" spans="1:14" ht="20.100000000000001" customHeight="1" x14ac:dyDescent="0.25">
      <c r="A41" s="110">
        <v>255</v>
      </c>
      <c r="B41" s="116" t="s">
        <v>957</v>
      </c>
      <c r="C41" s="116" t="s">
        <v>646</v>
      </c>
      <c r="D41" s="116" t="s">
        <v>645</v>
      </c>
      <c r="E41" s="117">
        <v>39790</v>
      </c>
      <c r="F41" s="118">
        <v>12</v>
      </c>
      <c r="G41" s="118" t="s">
        <v>6</v>
      </c>
      <c r="H41" s="118"/>
      <c r="I41" s="118"/>
      <c r="J41" s="119" t="s">
        <v>843</v>
      </c>
      <c r="K41" s="120"/>
      <c r="L41" s="105">
        <v>40</v>
      </c>
      <c r="M41" s="23" t="str">
        <f>VLOOKUP(N41,licencje!$L$5:$L$1000,1,FALSE)</f>
        <v>Dorota Kocur</v>
      </c>
      <c r="N41" s="74" t="str">
        <f t="shared" si="0"/>
        <v>Dorota Kocur</v>
      </c>
    </row>
    <row r="42" spans="1:14" ht="20.100000000000001" customHeight="1" x14ac:dyDescent="0.25">
      <c r="A42" s="110">
        <v>257</v>
      </c>
      <c r="B42" s="116" t="s">
        <v>957</v>
      </c>
      <c r="C42" s="116" t="s">
        <v>629</v>
      </c>
      <c r="D42" s="116" t="s">
        <v>628</v>
      </c>
      <c r="E42" s="117">
        <v>40229</v>
      </c>
      <c r="F42" s="118">
        <v>11</v>
      </c>
      <c r="G42" s="118" t="s">
        <v>6</v>
      </c>
      <c r="H42" s="118"/>
      <c r="I42" s="118"/>
      <c r="J42" s="119" t="s">
        <v>843</v>
      </c>
      <c r="K42" s="120"/>
      <c r="L42" s="105">
        <v>40</v>
      </c>
      <c r="M42" s="23" t="str">
        <f>VLOOKUP(N42,licencje!$L$5:$L$1000,1,FALSE)</f>
        <v>Marcelina Sękalska</v>
      </c>
      <c r="N42" s="74" t="str">
        <f t="shared" si="0"/>
        <v>Marcelina Sękalska</v>
      </c>
    </row>
    <row r="43" spans="1:14" ht="20.100000000000001" customHeight="1" x14ac:dyDescent="0.25">
      <c r="A43" s="110">
        <v>36</v>
      </c>
      <c r="B43" s="116" t="s">
        <v>786</v>
      </c>
      <c r="C43" s="116" t="s">
        <v>435</v>
      </c>
      <c r="D43" s="116" t="s">
        <v>780</v>
      </c>
      <c r="E43" s="117">
        <v>39141</v>
      </c>
      <c r="F43" s="118">
        <f>IF(ISBLANK(E43),"",DATEDIF(E43,$B$2,"y"))</f>
        <v>14</v>
      </c>
      <c r="G43" s="118" t="s">
        <v>6</v>
      </c>
      <c r="H43" s="118"/>
      <c r="I43" s="118"/>
      <c r="J43" s="119">
        <v>7</v>
      </c>
      <c r="K43" s="118"/>
      <c r="L43" s="105">
        <v>40</v>
      </c>
      <c r="M43" s="23" t="str">
        <f>VLOOKUP(N43,licencje!$L$5:$L$1000,1,FALSE)</f>
        <v>Anna Kuziemkowska</v>
      </c>
      <c r="N43" s="74" t="str">
        <f t="shared" si="0"/>
        <v>Anna Kuziemkowska</v>
      </c>
    </row>
    <row r="44" spans="1:14" ht="20.100000000000001" customHeight="1" x14ac:dyDescent="0.25">
      <c r="A44" s="110">
        <v>100</v>
      </c>
      <c r="B44" s="116" t="s">
        <v>852</v>
      </c>
      <c r="C44" s="116" t="s">
        <v>265</v>
      </c>
      <c r="D44" s="116" t="s">
        <v>662</v>
      </c>
      <c r="E44" s="117">
        <v>38651</v>
      </c>
      <c r="F44" s="118">
        <v>15</v>
      </c>
      <c r="G44" s="118" t="s">
        <v>6</v>
      </c>
      <c r="H44" s="118"/>
      <c r="I44" s="118"/>
      <c r="J44" s="119" t="s">
        <v>851</v>
      </c>
      <c r="K44" s="120"/>
      <c r="L44" s="105">
        <v>40</v>
      </c>
      <c r="M44" s="23" t="str">
        <f>VLOOKUP(N44,licencje!$L$5:$L$1000,1,FALSE)</f>
        <v>Amelia Kranz</v>
      </c>
      <c r="N44" s="74" t="str">
        <f t="shared" si="0"/>
        <v>Amelia Kranz</v>
      </c>
    </row>
    <row r="45" spans="1:14" ht="20.100000000000001" customHeight="1" x14ac:dyDescent="0.25">
      <c r="A45" s="110">
        <v>146</v>
      </c>
      <c r="B45" s="116" t="s">
        <v>883</v>
      </c>
      <c r="C45" s="116" t="s">
        <v>412</v>
      </c>
      <c r="D45" s="116" t="s">
        <v>99</v>
      </c>
      <c r="E45" s="117">
        <v>38791</v>
      </c>
      <c r="F45" s="118">
        <v>15</v>
      </c>
      <c r="G45" s="118" t="s">
        <v>6</v>
      </c>
      <c r="H45" s="118"/>
      <c r="I45" s="118"/>
      <c r="J45" s="119" t="s">
        <v>851</v>
      </c>
      <c r="K45" s="122"/>
      <c r="L45" s="105">
        <v>40</v>
      </c>
      <c r="M45" s="23" t="str">
        <f>VLOOKUP(N45,licencje!$L$5:$L$1000,1,FALSE)</f>
        <v>Julita Woźniak</v>
      </c>
      <c r="N45" s="74" t="str">
        <f t="shared" si="0"/>
        <v>Julita Woźniak</v>
      </c>
    </row>
    <row r="46" spans="1:14" ht="20.100000000000001" customHeight="1" x14ac:dyDescent="0.25">
      <c r="A46" s="110">
        <v>166</v>
      </c>
      <c r="B46" s="116" t="s">
        <v>905</v>
      </c>
      <c r="C46" s="116" t="s">
        <v>908</v>
      </c>
      <c r="D46" s="116" t="s">
        <v>897</v>
      </c>
      <c r="E46" s="117">
        <v>39350</v>
      </c>
      <c r="F46" s="118">
        <v>13</v>
      </c>
      <c r="G46" s="118" t="s">
        <v>6</v>
      </c>
      <c r="H46" s="118">
        <v>160</v>
      </c>
      <c r="I46" s="118">
        <v>65</v>
      </c>
      <c r="J46" s="119" t="s">
        <v>851</v>
      </c>
      <c r="K46" s="120"/>
      <c r="L46" s="105">
        <v>40</v>
      </c>
      <c r="M46" s="23" t="str">
        <f>VLOOKUP(N46,licencje!$L$5:$L$1000,1,FALSE)</f>
        <v>Zuzanna Goliszek</v>
      </c>
      <c r="N46" s="74" t="str">
        <f t="shared" si="0"/>
        <v>ZUZANNA GOLISZEK</v>
      </c>
    </row>
    <row r="47" spans="1:14" ht="20.100000000000001" customHeight="1" x14ac:dyDescent="0.25">
      <c r="A47" s="110">
        <v>262</v>
      </c>
      <c r="B47" s="116" t="s">
        <v>957</v>
      </c>
      <c r="C47" s="116" t="s">
        <v>202</v>
      </c>
      <c r="D47" s="116" t="s">
        <v>624</v>
      </c>
      <c r="E47" s="117">
        <v>39114</v>
      </c>
      <c r="F47" s="118">
        <v>14</v>
      </c>
      <c r="G47" s="118" t="s">
        <v>6</v>
      </c>
      <c r="H47" s="118"/>
      <c r="I47" s="118"/>
      <c r="J47" s="119" t="s">
        <v>851</v>
      </c>
      <c r="K47" s="120"/>
      <c r="L47" s="105">
        <v>40</v>
      </c>
      <c r="M47" s="23" t="str">
        <f>VLOOKUP(N47,licencje!$L$5:$L$1000,1,FALSE)</f>
        <v>Maja Ślosarczyk</v>
      </c>
      <c r="N47" s="74" t="str">
        <f t="shared" si="0"/>
        <v>Maja Ślosarczyk</v>
      </c>
    </row>
    <row r="48" spans="1:14" ht="20.100000000000001" customHeight="1" x14ac:dyDescent="0.25">
      <c r="A48" s="110">
        <v>95</v>
      </c>
      <c r="B48" s="116" t="s">
        <v>852</v>
      </c>
      <c r="C48" s="116" t="s">
        <v>84</v>
      </c>
      <c r="D48" s="116" t="s">
        <v>658</v>
      </c>
      <c r="E48" s="117">
        <v>40977</v>
      </c>
      <c r="F48" s="118">
        <v>9</v>
      </c>
      <c r="G48" s="118" t="s">
        <v>6</v>
      </c>
      <c r="H48" s="118"/>
      <c r="I48" s="118"/>
      <c r="J48" s="119">
        <v>8</v>
      </c>
      <c r="K48" s="120"/>
      <c r="L48" s="105">
        <v>40</v>
      </c>
      <c r="M48" s="23" t="str">
        <f>VLOOKUP(N48,licencje!$L$5:$L$1000,1,FALSE)</f>
        <v>Olga Serafin</v>
      </c>
      <c r="N48" s="74" t="str">
        <f t="shared" si="0"/>
        <v>Olga Serafin</v>
      </c>
    </row>
    <row r="49" spans="1:14" ht="20.100000000000001" customHeight="1" x14ac:dyDescent="0.25">
      <c r="A49" s="110">
        <v>97</v>
      </c>
      <c r="B49" s="116" t="s">
        <v>852</v>
      </c>
      <c r="C49" s="116" t="s">
        <v>659</v>
      </c>
      <c r="D49" s="116" t="s">
        <v>658</v>
      </c>
      <c r="E49" s="117">
        <v>40977</v>
      </c>
      <c r="F49" s="118">
        <v>9</v>
      </c>
      <c r="G49" s="118" t="s">
        <v>6</v>
      </c>
      <c r="H49" s="118"/>
      <c r="I49" s="118"/>
      <c r="J49" s="119">
        <v>8</v>
      </c>
      <c r="K49" s="120"/>
      <c r="L49" s="105">
        <v>40</v>
      </c>
      <c r="M49" s="23" t="str">
        <f>VLOOKUP(N49,licencje!$L$5:$L$1000,1,FALSE)</f>
        <v>Eliza Serafin</v>
      </c>
      <c r="N49" s="74" t="str">
        <f t="shared" si="0"/>
        <v>Eliza Serafin</v>
      </c>
    </row>
    <row r="50" spans="1:14" ht="20.100000000000001" customHeight="1" x14ac:dyDescent="0.25">
      <c r="A50" s="110">
        <v>142</v>
      </c>
      <c r="B50" s="116" t="s">
        <v>883</v>
      </c>
      <c r="C50" s="116" t="s">
        <v>257</v>
      </c>
      <c r="D50" s="116" t="s">
        <v>763</v>
      </c>
      <c r="E50" s="117">
        <v>40961</v>
      </c>
      <c r="F50" s="118">
        <v>9</v>
      </c>
      <c r="G50" s="118" t="s">
        <v>6</v>
      </c>
      <c r="H50" s="118"/>
      <c r="I50" s="118"/>
      <c r="J50" s="119">
        <v>8</v>
      </c>
      <c r="K50" s="122"/>
      <c r="L50" s="105">
        <v>40</v>
      </c>
      <c r="M50" s="23" t="str">
        <f>VLOOKUP(N50,licencje!$L$5:$L$1000,1,FALSE)</f>
        <v>Tatiana Lajblich</v>
      </c>
      <c r="N50" s="74" t="str">
        <f t="shared" si="0"/>
        <v>Tatiana Lajblich</v>
      </c>
    </row>
    <row r="51" spans="1:14" ht="20.100000000000001" customHeight="1" x14ac:dyDescent="0.25">
      <c r="A51" s="110">
        <v>259</v>
      </c>
      <c r="B51" s="116" t="s">
        <v>957</v>
      </c>
      <c r="C51" s="116" t="s">
        <v>98</v>
      </c>
      <c r="D51" s="116" t="s">
        <v>628</v>
      </c>
      <c r="E51" s="117">
        <v>40918</v>
      </c>
      <c r="F51" s="118">
        <v>9</v>
      </c>
      <c r="G51" s="118" t="s">
        <v>6</v>
      </c>
      <c r="H51" s="118"/>
      <c r="I51" s="118"/>
      <c r="J51" s="119">
        <v>8</v>
      </c>
      <c r="K51" s="120"/>
      <c r="L51" s="105">
        <v>40</v>
      </c>
      <c r="M51" s="23" t="str">
        <f>VLOOKUP(N51,licencje!$L$5:$L$1000,1,FALSE)</f>
        <v>Wiktoria Sękalska</v>
      </c>
      <c r="N51" s="74" t="str">
        <f t="shared" si="0"/>
        <v>Wiktoria Sękalska</v>
      </c>
    </row>
    <row r="52" spans="1:14" ht="20.100000000000001" customHeight="1" x14ac:dyDescent="0.25">
      <c r="A52" s="110">
        <v>3</v>
      </c>
      <c r="B52" s="116" t="s">
        <v>31</v>
      </c>
      <c r="C52" s="116" t="s">
        <v>685</v>
      </c>
      <c r="D52" s="116" t="s">
        <v>5</v>
      </c>
      <c r="E52" s="117">
        <v>29874</v>
      </c>
      <c r="F52" s="118">
        <f>IF(ISBLANK(E52),"",DATEDIF(E52,$B$2,"y"))</f>
        <v>39</v>
      </c>
      <c r="G52" s="118" t="s">
        <v>6</v>
      </c>
      <c r="H52" s="118"/>
      <c r="I52" s="118"/>
      <c r="J52" s="119" t="s">
        <v>7</v>
      </c>
      <c r="K52" s="120"/>
      <c r="L52" s="105">
        <v>70</v>
      </c>
      <c r="M52" s="23" t="e">
        <f>VLOOKUP(N52,licencje!$L$5:$L$1000,1,FALSE)</f>
        <v>#N/A</v>
      </c>
      <c r="N52" s="74" t="str">
        <f t="shared" si="0"/>
        <v>Magdalena Drótkowska</v>
      </c>
    </row>
    <row r="53" spans="1:14" ht="20.100000000000001" customHeight="1" x14ac:dyDescent="0.25">
      <c r="A53" s="110">
        <v>37</v>
      </c>
      <c r="B53" s="116" t="s">
        <v>786</v>
      </c>
      <c r="C53" s="116" t="s">
        <v>435</v>
      </c>
      <c r="D53" s="116" t="s">
        <v>781</v>
      </c>
      <c r="E53" s="117">
        <v>35408</v>
      </c>
      <c r="F53" s="118">
        <f>IF(ISBLANK(E53),"",DATEDIF(E53,$B$2,"y"))</f>
        <v>24</v>
      </c>
      <c r="G53" s="118" t="s">
        <v>6</v>
      </c>
      <c r="H53" s="118"/>
      <c r="I53" s="118"/>
      <c r="J53" s="119">
        <v>9</v>
      </c>
      <c r="K53" s="118"/>
      <c r="L53" s="105">
        <v>40</v>
      </c>
      <c r="M53" s="23" t="str">
        <f>VLOOKUP(N53,licencje!$L$5:$L$1000,1,FALSE)</f>
        <v>Anna Orłowska</v>
      </c>
      <c r="N53" s="74" t="str">
        <f t="shared" si="0"/>
        <v>Anna Orłowska</v>
      </c>
    </row>
    <row r="54" spans="1:14" ht="20.100000000000001" customHeight="1" x14ac:dyDescent="0.25">
      <c r="A54" s="110">
        <v>38</v>
      </c>
      <c r="B54" s="116" t="s">
        <v>786</v>
      </c>
      <c r="C54" s="116" t="s">
        <v>371</v>
      </c>
      <c r="D54" s="116" t="s">
        <v>782</v>
      </c>
      <c r="E54" s="117">
        <v>32781</v>
      </c>
      <c r="F54" s="118">
        <f>IF(ISBLANK(E54),"",DATEDIF(E54,$B$2,"y"))</f>
        <v>31</v>
      </c>
      <c r="G54" s="118" t="s">
        <v>6</v>
      </c>
      <c r="H54" s="118"/>
      <c r="I54" s="118"/>
      <c r="J54" s="119">
        <v>9</v>
      </c>
      <c r="K54" s="118"/>
      <c r="L54" s="105">
        <v>40</v>
      </c>
      <c r="M54" s="23" t="str">
        <f>VLOOKUP(N54,licencje!$L$5:$L$1000,1,FALSE)</f>
        <v>Agata Braun</v>
      </c>
      <c r="N54" s="74" t="str">
        <f t="shared" si="0"/>
        <v>Agata Braun</v>
      </c>
    </row>
    <row r="55" spans="1:14" ht="20.100000000000001" customHeight="1" x14ac:dyDescent="0.25">
      <c r="A55" s="110">
        <v>80</v>
      </c>
      <c r="B55" s="116" t="s">
        <v>852</v>
      </c>
      <c r="C55" s="116" t="s">
        <v>43</v>
      </c>
      <c r="D55" s="116" t="s">
        <v>657</v>
      </c>
      <c r="E55" s="117">
        <v>38122</v>
      </c>
      <c r="F55" s="118">
        <v>17</v>
      </c>
      <c r="G55" s="118" t="s">
        <v>6</v>
      </c>
      <c r="H55" s="118"/>
      <c r="I55" s="118"/>
      <c r="J55" s="119">
        <v>9</v>
      </c>
      <c r="K55" s="120"/>
      <c r="L55" s="105">
        <v>40</v>
      </c>
      <c r="M55" s="23" t="str">
        <f>VLOOKUP(N55,licencje!$L$5:$L$1000,1,FALSE)</f>
        <v>Julia Sęk</v>
      </c>
      <c r="N55" s="74" t="str">
        <f t="shared" si="0"/>
        <v>Julia Sęk</v>
      </c>
    </row>
    <row r="56" spans="1:14" ht="20.100000000000001" customHeight="1" x14ac:dyDescent="0.25">
      <c r="A56" s="110">
        <v>155</v>
      </c>
      <c r="B56" s="116" t="s">
        <v>883</v>
      </c>
      <c r="C56" s="116" t="s">
        <v>412</v>
      </c>
      <c r="D56" s="116" t="s">
        <v>99</v>
      </c>
      <c r="E56" s="117">
        <v>38791</v>
      </c>
      <c r="F56" s="118">
        <v>15</v>
      </c>
      <c r="G56" s="118" t="s">
        <v>6</v>
      </c>
      <c r="H56" s="118"/>
      <c r="I56" s="118"/>
      <c r="J56" s="119" t="s">
        <v>882</v>
      </c>
      <c r="K56" s="122" t="s">
        <v>884</v>
      </c>
      <c r="L56" s="105">
        <v>20</v>
      </c>
      <c r="M56" s="23" t="str">
        <f>VLOOKUP(N56,licencje!$L$5:$L$1000,1,FALSE)</f>
        <v>Julita Woźniak</v>
      </c>
      <c r="N56" s="74" t="str">
        <f t="shared" si="0"/>
        <v>Julita Woźniak</v>
      </c>
    </row>
    <row r="57" spans="1:14" ht="20.100000000000001" customHeight="1" x14ac:dyDescent="0.25">
      <c r="A57" s="110">
        <v>156</v>
      </c>
      <c r="B57" s="116" t="s">
        <v>883</v>
      </c>
      <c r="C57" s="116" t="s">
        <v>550</v>
      </c>
      <c r="D57" s="116" t="s">
        <v>753</v>
      </c>
      <c r="E57" s="117">
        <v>39277</v>
      </c>
      <c r="F57" s="118">
        <v>14</v>
      </c>
      <c r="G57" s="118" t="s">
        <v>2</v>
      </c>
      <c r="H57" s="118"/>
      <c r="I57" s="118"/>
      <c r="J57" s="119" t="s">
        <v>882</v>
      </c>
      <c r="K57" s="122" t="s">
        <v>884</v>
      </c>
      <c r="L57" s="105">
        <v>20</v>
      </c>
      <c r="M57" s="23" t="str">
        <f>VLOOKUP(N57,licencje!$L$5:$L$1000,1,FALSE)</f>
        <v>Krzysztof Kozłowski</v>
      </c>
      <c r="N57" s="74" t="str">
        <f t="shared" si="0"/>
        <v>Krzysztof Kozłowski</v>
      </c>
    </row>
    <row r="58" spans="1:14" ht="20.100000000000001" customHeight="1" x14ac:dyDescent="0.25">
      <c r="A58" s="110">
        <v>157</v>
      </c>
      <c r="B58" s="116" t="s">
        <v>883</v>
      </c>
      <c r="C58" s="116" t="s">
        <v>175</v>
      </c>
      <c r="D58" s="116" t="s">
        <v>750</v>
      </c>
      <c r="E58" s="117">
        <v>39209</v>
      </c>
      <c r="F58" s="118">
        <v>14</v>
      </c>
      <c r="G58" s="118" t="s">
        <v>2</v>
      </c>
      <c r="H58" s="118"/>
      <c r="I58" s="118"/>
      <c r="J58" s="119" t="s">
        <v>882</v>
      </c>
      <c r="K58" s="122" t="s">
        <v>884</v>
      </c>
      <c r="L58" s="105">
        <v>20</v>
      </c>
      <c r="M58" s="23" t="str">
        <f>VLOOKUP(N58,licencje!$L$5:$L$1000,1,FALSE)</f>
        <v>Wiktor Kopiński</v>
      </c>
      <c r="N58" s="74" t="str">
        <f t="shared" si="0"/>
        <v>Wiktor Kopiński</v>
      </c>
    </row>
    <row r="59" spans="1:14" ht="20.100000000000001" customHeight="1" x14ac:dyDescent="0.25">
      <c r="A59" s="110">
        <v>178</v>
      </c>
      <c r="B59" s="116" t="s">
        <v>905</v>
      </c>
      <c r="C59" s="116" t="s">
        <v>886</v>
      </c>
      <c r="D59" s="116" t="s">
        <v>887</v>
      </c>
      <c r="E59" s="121">
        <v>39805</v>
      </c>
      <c r="F59" s="118">
        <v>12</v>
      </c>
      <c r="G59" s="118" t="s">
        <v>6</v>
      </c>
      <c r="H59" s="118">
        <v>155</v>
      </c>
      <c r="I59" s="118">
        <v>50</v>
      </c>
      <c r="J59" s="119" t="s">
        <v>882</v>
      </c>
      <c r="K59" s="123" t="s">
        <v>906</v>
      </c>
      <c r="L59" s="105">
        <v>60</v>
      </c>
      <c r="M59" s="23" t="str">
        <f>VLOOKUP(N59,licencje!$L$5:$L$1000,1,FALSE)</f>
        <v>Klaudia Becker</v>
      </c>
      <c r="N59" s="74" t="str">
        <f t="shared" si="0"/>
        <v>KLAUDIA BECKER</v>
      </c>
    </row>
    <row r="60" spans="1:14" ht="20.100000000000001" customHeight="1" x14ac:dyDescent="0.25">
      <c r="A60" s="110">
        <v>179</v>
      </c>
      <c r="B60" s="116" t="s">
        <v>905</v>
      </c>
      <c r="C60" s="116" t="s">
        <v>69</v>
      </c>
      <c r="D60" s="116" t="s">
        <v>887</v>
      </c>
      <c r="E60" s="117">
        <v>39113</v>
      </c>
      <c r="F60" s="118">
        <v>14</v>
      </c>
      <c r="G60" s="118" t="s">
        <v>2</v>
      </c>
      <c r="H60" s="118">
        <v>165</v>
      </c>
      <c r="I60" s="118">
        <v>70</v>
      </c>
      <c r="J60" s="119" t="s">
        <v>882</v>
      </c>
      <c r="K60" s="123" t="s">
        <v>906</v>
      </c>
      <c r="L60" s="105"/>
      <c r="M60" s="23" t="str">
        <f>VLOOKUP(N60,licencje!$L$5:$L$1000,1,FALSE)</f>
        <v>Igor Becker</v>
      </c>
      <c r="N60" s="74" t="str">
        <f t="shared" si="0"/>
        <v>IGOR BECKER</v>
      </c>
    </row>
    <row r="61" spans="1:14" ht="20.100000000000001" customHeight="1" x14ac:dyDescent="0.25">
      <c r="A61" s="110">
        <v>180</v>
      </c>
      <c r="B61" s="116" t="s">
        <v>905</v>
      </c>
      <c r="C61" s="116" t="s">
        <v>890</v>
      </c>
      <c r="D61" s="116" t="s">
        <v>891</v>
      </c>
      <c r="E61" s="117">
        <v>39306</v>
      </c>
      <c r="F61" s="118">
        <v>14</v>
      </c>
      <c r="G61" s="118" t="s">
        <v>2</v>
      </c>
      <c r="H61" s="118">
        <v>187</v>
      </c>
      <c r="I61" s="118">
        <v>82</v>
      </c>
      <c r="J61" s="119" t="s">
        <v>882</v>
      </c>
      <c r="K61" s="123" t="s">
        <v>906</v>
      </c>
      <c r="L61" s="105"/>
      <c r="M61" s="23" t="str">
        <f>VLOOKUP(N61,licencje!$L$5:$L$1000,1,FALSE)</f>
        <v>Kamil Krzywdziński</v>
      </c>
      <c r="N61" s="74" t="str">
        <f t="shared" si="0"/>
        <v>KAMIL KRZYWDZIŃSKI</v>
      </c>
    </row>
    <row r="62" spans="1:14" ht="20.100000000000001" customHeight="1" x14ac:dyDescent="0.25">
      <c r="A62" s="110">
        <v>181</v>
      </c>
      <c r="B62" s="116" t="s">
        <v>905</v>
      </c>
      <c r="C62" s="116" t="s">
        <v>892</v>
      </c>
      <c r="D62" s="116" t="s">
        <v>893</v>
      </c>
      <c r="E62" s="117">
        <v>40547</v>
      </c>
      <c r="F62" s="118">
        <v>10</v>
      </c>
      <c r="G62" s="118" t="s">
        <v>2</v>
      </c>
      <c r="H62" s="118">
        <v>135</v>
      </c>
      <c r="I62" s="118">
        <v>36</v>
      </c>
      <c r="J62" s="119" t="s">
        <v>882</v>
      </c>
      <c r="K62" s="123" t="s">
        <v>907</v>
      </c>
      <c r="L62" s="105">
        <v>60</v>
      </c>
      <c r="M62" s="23" t="e">
        <f>VLOOKUP(N62,licencje!$L$5:$L$1000,1,FALSE)</f>
        <v>#N/A</v>
      </c>
      <c r="N62" s="74" t="str">
        <f t="shared" si="0"/>
        <v>STANISŁAW KUSOWSKI</v>
      </c>
    </row>
    <row r="63" spans="1:14" ht="20.100000000000001" customHeight="1" x14ac:dyDescent="0.25">
      <c r="A63" s="110">
        <v>182</v>
      </c>
      <c r="B63" s="116" t="s">
        <v>905</v>
      </c>
      <c r="C63" s="116" t="s">
        <v>894</v>
      </c>
      <c r="D63" s="116" t="s">
        <v>895</v>
      </c>
      <c r="E63" s="117">
        <v>40175</v>
      </c>
      <c r="F63" s="118">
        <v>12</v>
      </c>
      <c r="G63" s="118" t="s">
        <v>6</v>
      </c>
      <c r="H63" s="118">
        <v>150</v>
      </c>
      <c r="I63" s="118">
        <v>48</v>
      </c>
      <c r="J63" s="119" t="s">
        <v>882</v>
      </c>
      <c r="K63" s="123" t="s">
        <v>907</v>
      </c>
      <c r="L63" s="105"/>
      <c r="M63" s="23" t="str">
        <f>VLOOKUP(N63,licencje!$L$5:$L$1000,1,FALSE)</f>
        <v>Nicola Mrozek</v>
      </c>
      <c r="N63" s="74" t="str">
        <f t="shared" si="0"/>
        <v>NICOLA MROZEK</v>
      </c>
    </row>
    <row r="64" spans="1:14" ht="20.100000000000001" customHeight="1" x14ac:dyDescent="0.25">
      <c r="A64" s="110">
        <v>183</v>
      </c>
      <c r="B64" s="116" t="s">
        <v>905</v>
      </c>
      <c r="C64" s="116" t="s">
        <v>908</v>
      </c>
      <c r="D64" s="116" t="s">
        <v>897</v>
      </c>
      <c r="E64" s="117">
        <v>39350</v>
      </c>
      <c r="F64" s="118">
        <v>13</v>
      </c>
      <c r="G64" s="118" t="s">
        <v>6</v>
      </c>
      <c r="H64" s="118">
        <v>160</v>
      </c>
      <c r="I64" s="118">
        <v>65</v>
      </c>
      <c r="J64" s="119" t="s">
        <v>882</v>
      </c>
      <c r="K64" s="123" t="s">
        <v>907</v>
      </c>
      <c r="L64" s="105"/>
      <c r="M64" s="23" t="str">
        <f>VLOOKUP(N64,licencje!$L$5:$L$1000,1,FALSE)</f>
        <v>Zuzanna Goliszek</v>
      </c>
      <c r="N64" s="74" t="str">
        <f t="shared" si="0"/>
        <v>ZUZANNA GOLISZEK</v>
      </c>
    </row>
    <row r="65" spans="1:14" ht="20.100000000000001" customHeight="1" x14ac:dyDescent="0.25">
      <c r="A65" s="110">
        <v>206</v>
      </c>
      <c r="B65" s="116" t="s">
        <v>928</v>
      </c>
      <c r="C65" s="116" t="s">
        <v>679</v>
      </c>
      <c r="D65" s="116" t="s">
        <v>911</v>
      </c>
      <c r="E65" s="117">
        <v>41393</v>
      </c>
      <c r="F65" s="118">
        <v>8</v>
      </c>
      <c r="G65" s="118" t="s">
        <v>2</v>
      </c>
      <c r="H65" s="118">
        <v>128</v>
      </c>
      <c r="I65" s="118">
        <v>20</v>
      </c>
      <c r="J65" s="119" t="s">
        <v>882</v>
      </c>
      <c r="K65" s="120" t="s">
        <v>922</v>
      </c>
      <c r="L65" s="105">
        <v>20</v>
      </c>
      <c r="M65" s="23" t="str">
        <f>VLOOKUP(N65,licencje!$L$5:$L$1000,1,FALSE)</f>
        <v>Olaf Buzuk</v>
      </c>
      <c r="N65" s="74" t="str">
        <f t="shared" si="0"/>
        <v>Olaf Buzuk</v>
      </c>
    </row>
    <row r="66" spans="1:14" ht="20.100000000000001" customHeight="1" x14ac:dyDescent="0.25">
      <c r="A66" s="110">
        <v>207</v>
      </c>
      <c r="B66" s="116" t="s">
        <v>928</v>
      </c>
      <c r="C66" s="116" t="s">
        <v>160</v>
      </c>
      <c r="D66" s="116" t="s">
        <v>917</v>
      </c>
      <c r="E66" s="117">
        <v>40094</v>
      </c>
      <c r="F66" s="118">
        <v>11</v>
      </c>
      <c r="G66" s="118" t="s">
        <v>6</v>
      </c>
      <c r="H66" s="118">
        <v>170</v>
      </c>
      <c r="I66" s="118">
        <v>55</v>
      </c>
      <c r="J66" s="119" t="s">
        <v>882</v>
      </c>
      <c r="K66" s="120" t="s">
        <v>922</v>
      </c>
      <c r="L66" s="105">
        <v>20</v>
      </c>
      <c r="M66" s="23" t="str">
        <f>VLOOKUP(N66,licencje!$L$5:$L$1000,1,FALSE)</f>
        <v>Liliana Kolczyńska</v>
      </c>
      <c r="N66" s="74" t="str">
        <f t="shared" si="0"/>
        <v>Liliana Kolczyńska</v>
      </c>
    </row>
    <row r="67" spans="1:14" ht="20.100000000000001" customHeight="1" x14ac:dyDescent="0.25">
      <c r="A67" s="110">
        <v>208</v>
      </c>
      <c r="B67" s="116" t="s">
        <v>928</v>
      </c>
      <c r="C67" s="116" t="s">
        <v>685</v>
      </c>
      <c r="D67" s="116" t="s">
        <v>918</v>
      </c>
      <c r="E67" s="117">
        <v>40354</v>
      </c>
      <c r="F67" s="118">
        <v>11</v>
      </c>
      <c r="G67" s="118" t="s">
        <v>6</v>
      </c>
      <c r="H67" s="118">
        <v>150</v>
      </c>
      <c r="I67" s="118">
        <v>43</v>
      </c>
      <c r="J67" s="119" t="s">
        <v>882</v>
      </c>
      <c r="K67" s="120" t="s">
        <v>922</v>
      </c>
      <c r="L67" s="105">
        <v>20</v>
      </c>
      <c r="M67" s="23" t="str">
        <f>VLOOKUP(N67,licencje!$L$5:$L$1000,1,FALSE)</f>
        <v>Magdalena Bilicka</v>
      </c>
      <c r="N67" s="74" t="str">
        <f t="shared" si="0"/>
        <v>Magdalena Bilicka</v>
      </c>
    </row>
    <row r="68" spans="1:14" ht="20.100000000000001" customHeight="1" x14ac:dyDescent="0.25">
      <c r="A68" s="110">
        <v>209</v>
      </c>
      <c r="B68" s="116" t="s">
        <v>928</v>
      </c>
      <c r="C68" s="116" t="s">
        <v>913</v>
      </c>
      <c r="D68" s="116" t="s">
        <v>914</v>
      </c>
      <c r="E68" s="117">
        <v>40881</v>
      </c>
      <c r="F68" s="118">
        <v>9</v>
      </c>
      <c r="G68" s="118" t="s">
        <v>2</v>
      </c>
      <c r="H68" s="118">
        <v>139</v>
      </c>
      <c r="I68" s="118">
        <v>35</v>
      </c>
      <c r="J68" s="119" t="s">
        <v>882</v>
      </c>
      <c r="K68" s="120" t="s">
        <v>923</v>
      </c>
      <c r="L68" s="105">
        <v>20</v>
      </c>
      <c r="M68" s="23" t="str">
        <f>VLOOKUP(N68,licencje!$L$5:$L$1000,1,FALSE)</f>
        <v>Jędrzej Rychlewski</v>
      </c>
      <c r="N68" s="74" t="str">
        <f t="shared" ref="N68:N131" si="1">C68&amp;" "&amp;D68</f>
        <v>Jędrzej Rychlewski</v>
      </c>
    </row>
    <row r="69" spans="1:14" ht="20.100000000000001" customHeight="1" x14ac:dyDescent="0.25">
      <c r="A69" s="110">
        <v>210</v>
      </c>
      <c r="B69" s="116" t="s">
        <v>928</v>
      </c>
      <c r="C69" s="116" t="s">
        <v>277</v>
      </c>
      <c r="D69" s="116" t="s">
        <v>915</v>
      </c>
      <c r="E69" s="117">
        <v>40163</v>
      </c>
      <c r="F69" s="118">
        <v>11</v>
      </c>
      <c r="G69" s="118" t="s">
        <v>2</v>
      </c>
      <c r="H69" s="118">
        <v>150</v>
      </c>
      <c r="I69" s="118">
        <v>47</v>
      </c>
      <c r="J69" s="119" t="s">
        <v>882</v>
      </c>
      <c r="K69" s="120" t="s">
        <v>923</v>
      </c>
      <c r="L69" s="105">
        <v>20</v>
      </c>
      <c r="M69" s="23" t="str">
        <f>VLOOKUP(N69,licencje!$L$5:$L$1000,1,FALSE)</f>
        <v>Franciszek Kowal</v>
      </c>
      <c r="N69" s="74" t="str">
        <f t="shared" si="1"/>
        <v>Franciszek Kowal</v>
      </c>
    </row>
    <row r="70" spans="1:14" ht="20.100000000000001" customHeight="1" x14ac:dyDescent="0.25">
      <c r="A70" s="110">
        <v>211</v>
      </c>
      <c r="B70" s="116" t="s">
        <v>928</v>
      </c>
      <c r="C70" s="116" t="s">
        <v>531</v>
      </c>
      <c r="D70" s="116" t="s">
        <v>916</v>
      </c>
      <c r="E70" s="117">
        <v>40008</v>
      </c>
      <c r="F70" s="118">
        <v>12</v>
      </c>
      <c r="G70" s="118" t="s">
        <v>2</v>
      </c>
      <c r="H70" s="118">
        <v>158</v>
      </c>
      <c r="I70" s="118">
        <v>60</v>
      </c>
      <c r="J70" s="119" t="s">
        <v>882</v>
      </c>
      <c r="K70" s="120" t="s">
        <v>923</v>
      </c>
      <c r="L70" s="105">
        <v>20</v>
      </c>
      <c r="M70" s="23" t="str">
        <f>VLOOKUP(N70,licencje!$L$5:$L$1000,1,FALSE)</f>
        <v>Norbert Czepczyński</v>
      </c>
      <c r="N70" s="74" t="str">
        <f t="shared" si="1"/>
        <v>Norbert Czepczyński</v>
      </c>
    </row>
    <row r="71" spans="1:14" ht="20.100000000000001" customHeight="1" x14ac:dyDescent="0.25">
      <c r="A71" s="110">
        <v>214</v>
      </c>
      <c r="B71" s="116" t="s">
        <v>928</v>
      </c>
      <c r="C71" s="116" t="s">
        <v>277</v>
      </c>
      <c r="D71" s="116" t="s">
        <v>510</v>
      </c>
      <c r="E71" s="117">
        <v>39672</v>
      </c>
      <c r="F71" s="118">
        <v>13</v>
      </c>
      <c r="G71" s="118" t="s">
        <v>2</v>
      </c>
      <c r="H71" s="118"/>
      <c r="I71" s="118"/>
      <c r="J71" s="119" t="s">
        <v>882</v>
      </c>
      <c r="K71" s="120" t="s">
        <v>924</v>
      </c>
      <c r="L71" s="105">
        <v>20</v>
      </c>
      <c r="M71" s="23" t="e">
        <f>VLOOKUP(N71,licencje!$L$5:$L$1000,1,FALSE)</f>
        <v>#N/A</v>
      </c>
      <c r="N71" s="74" t="str">
        <f t="shared" si="1"/>
        <v>Franciszek Kaczmarek</v>
      </c>
    </row>
    <row r="72" spans="1:14" ht="20.100000000000001" customHeight="1" x14ac:dyDescent="0.25">
      <c r="A72" s="110">
        <v>215</v>
      </c>
      <c r="B72" s="116" t="s">
        <v>928</v>
      </c>
      <c r="C72" s="116" t="s">
        <v>550</v>
      </c>
      <c r="D72" s="116" t="s">
        <v>925</v>
      </c>
      <c r="E72" s="117">
        <v>40113</v>
      </c>
      <c r="F72" s="118">
        <v>11</v>
      </c>
      <c r="G72" s="118" t="s">
        <v>2</v>
      </c>
      <c r="H72" s="118"/>
      <c r="I72" s="118"/>
      <c r="J72" s="119" t="s">
        <v>882</v>
      </c>
      <c r="K72" s="120" t="s">
        <v>924</v>
      </c>
      <c r="L72" s="105">
        <v>20</v>
      </c>
      <c r="M72" s="23" t="e">
        <f>VLOOKUP(N72,licencje!$L$5:$L$1000,1,FALSE)</f>
        <v>#N/A</v>
      </c>
      <c r="N72" s="74" t="str">
        <f t="shared" si="1"/>
        <v>Krzysztof Zuchniarek</v>
      </c>
    </row>
    <row r="73" spans="1:14" ht="20.100000000000001" customHeight="1" x14ac:dyDescent="0.25">
      <c r="A73" s="110">
        <v>218</v>
      </c>
      <c r="B73" s="116" t="s">
        <v>928</v>
      </c>
      <c r="C73" s="116" t="s">
        <v>332</v>
      </c>
      <c r="D73" s="116" t="s">
        <v>926</v>
      </c>
      <c r="E73" s="117">
        <v>38857</v>
      </c>
      <c r="F73" s="118">
        <v>15</v>
      </c>
      <c r="G73" s="118" t="s">
        <v>2</v>
      </c>
      <c r="H73" s="118"/>
      <c r="I73" s="118"/>
      <c r="J73" s="119" t="s">
        <v>882</v>
      </c>
      <c r="K73" s="120" t="s">
        <v>924</v>
      </c>
      <c r="L73" s="105">
        <v>20</v>
      </c>
      <c r="M73" s="23" t="e">
        <f>VLOOKUP(N73,licencje!$L$5:$L$1000,1,FALSE)</f>
        <v>#N/A</v>
      </c>
      <c r="N73" s="74" t="str">
        <f t="shared" si="1"/>
        <v>Michał Giszter</v>
      </c>
    </row>
    <row r="74" spans="1:14" ht="20.100000000000001" customHeight="1" x14ac:dyDescent="0.25">
      <c r="A74" s="110">
        <v>173</v>
      </c>
      <c r="B74" s="116" t="s">
        <v>905</v>
      </c>
      <c r="C74" s="116" t="s">
        <v>892</v>
      </c>
      <c r="D74" s="116" t="s">
        <v>893</v>
      </c>
      <c r="E74" s="117">
        <v>40547</v>
      </c>
      <c r="F74" s="118">
        <v>10</v>
      </c>
      <c r="G74" s="118" t="s">
        <v>2</v>
      </c>
      <c r="H74" s="118">
        <v>135</v>
      </c>
      <c r="I74" s="118">
        <v>36</v>
      </c>
      <c r="J74" s="119" t="s">
        <v>904</v>
      </c>
      <c r="K74" s="120"/>
      <c r="L74" s="105">
        <v>40</v>
      </c>
      <c r="M74" s="23" t="e">
        <f>VLOOKUP(N74,licencje!$L$5:$L$1000,1,FALSE)</f>
        <v>#N/A</v>
      </c>
      <c r="N74" s="74" t="str">
        <f t="shared" si="1"/>
        <v>STANISŁAW KUSOWSKI</v>
      </c>
    </row>
    <row r="75" spans="1:14" ht="20.100000000000001" customHeight="1" x14ac:dyDescent="0.25">
      <c r="A75" s="110">
        <v>176</v>
      </c>
      <c r="B75" s="116" t="s">
        <v>905</v>
      </c>
      <c r="C75" s="116" t="s">
        <v>892</v>
      </c>
      <c r="D75" s="116" t="s">
        <v>898</v>
      </c>
      <c r="E75" s="117">
        <v>39941</v>
      </c>
      <c r="F75" s="118">
        <v>12</v>
      </c>
      <c r="G75" s="118" t="s">
        <v>2</v>
      </c>
      <c r="H75" s="118">
        <v>152</v>
      </c>
      <c r="I75" s="118">
        <v>45</v>
      </c>
      <c r="J75" s="119" t="s">
        <v>904</v>
      </c>
      <c r="K75" s="120"/>
      <c r="L75" s="105">
        <v>40</v>
      </c>
      <c r="M75" s="23" t="str">
        <f>VLOOKUP(N75,licencje!$L$5:$L$1000,1,FALSE)</f>
        <v>Stanisław Konkol</v>
      </c>
      <c r="N75" s="74" t="str">
        <f t="shared" si="1"/>
        <v>STANISŁAW KONKOL</v>
      </c>
    </row>
    <row r="76" spans="1:14" ht="20.100000000000001" customHeight="1" x14ac:dyDescent="0.25">
      <c r="A76" s="110">
        <v>189</v>
      </c>
      <c r="B76" s="116" t="s">
        <v>928</v>
      </c>
      <c r="C76" s="116" t="s">
        <v>534</v>
      </c>
      <c r="D76" s="116" t="s">
        <v>912</v>
      </c>
      <c r="E76" s="117">
        <v>40932</v>
      </c>
      <c r="F76" s="118">
        <v>9</v>
      </c>
      <c r="G76" s="118" t="s">
        <v>2</v>
      </c>
      <c r="H76" s="118">
        <v>158</v>
      </c>
      <c r="I76" s="118">
        <v>55</v>
      </c>
      <c r="J76" s="119" t="s">
        <v>904</v>
      </c>
      <c r="K76" s="120"/>
      <c r="L76" s="105">
        <v>40</v>
      </c>
      <c r="M76" s="23" t="str">
        <f>VLOOKUP(N76,licencje!$L$5:$L$1000,1,FALSE)</f>
        <v>Nikodem Kolczyński</v>
      </c>
      <c r="N76" s="74" t="str">
        <f t="shared" si="1"/>
        <v>Nikodem Kolczyński</v>
      </c>
    </row>
    <row r="77" spans="1:14" ht="20.100000000000001" customHeight="1" x14ac:dyDescent="0.25">
      <c r="A77" s="110">
        <v>192</v>
      </c>
      <c r="B77" s="116" t="s">
        <v>928</v>
      </c>
      <c r="C77" s="116" t="s">
        <v>913</v>
      </c>
      <c r="D77" s="116" t="s">
        <v>914</v>
      </c>
      <c r="E77" s="117">
        <v>40881</v>
      </c>
      <c r="F77" s="118">
        <v>9</v>
      </c>
      <c r="G77" s="118" t="s">
        <v>2</v>
      </c>
      <c r="H77" s="118">
        <v>139</v>
      </c>
      <c r="I77" s="118">
        <v>35</v>
      </c>
      <c r="J77" s="119" t="s">
        <v>904</v>
      </c>
      <c r="K77" s="120"/>
      <c r="L77" s="105">
        <v>40</v>
      </c>
      <c r="M77" s="23" t="str">
        <f>VLOOKUP(N77,licencje!$L$5:$L$1000,1,FALSE)</f>
        <v>Jędrzej Rychlewski</v>
      </c>
      <c r="N77" s="74" t="str">
        <f t="shared" si="1"/>
        <v>Jędrzej Rychlewski</v>
      </c>
    </row>
    <row r="78" spans="1:14" ht="20.100000000000001" customHeight="1" x14ac:dyDescent="0.25">
      <c r="A78" s="110">
        <v>197</v>
      </c>
      <c r="B78" s="116" t="s">
        <v>928</v>
      </c>
      <c r="C78" s="116" t="s">
        <v>531</v>
      </c>
      <c r="D78" s="116" t="s">
        <v>916</v>
      </c>
      <c r="E78" s="117">
        <v>40008</v>
      </c>
      <c r="F78" s="118">
        <v>12</v>
      </c>
      <c r="G78" s="118" t="s">
        <v>2</v>
      </c>
      <c r="H78" s="118">
        <v>158</v>
      </c>
      <c r="I78" s="118">
        <v>60</v>
      </c>
      <c r="J78" s="119" t="s">
        <v>904</v>
      </c>
      <c r="K78" s="120"/>
      <c r="L78" s="105">
        <v>40</v>
      </c>
      <c r="M78" s="23" t="str">
        <f>VLOOKUP(N78,licencje!$L$5:$L$1000,1,FALSE)</f>
        <v>Norbert Czepczyński</v>
      </c>
      <c r="N78" s="74" t="str">
        <f t="shared" si="1"/>
        <v>Norbert Czepczyński</v>
      </c>
    </row>
    <row r="79" spans="1:14" ht="20.100000000000001" customHeight="1" x14ac:dyDescent="0.25">
      <c r="A79" s="110">
        <v>217</v>
      </c>
      <c r="B79" s="116" t="s">
        <v>928</v>
      </c>
      <c r="C79" s="116" t="s">
        <v>550</v>
      </c>
      <c r="D79" s="116" t="s">
        <v>925</v>
      </c>
      <c r="E79" s="117">
        <v>40113</v>
      </c>
      <c r="F79" s="118">
        <v>11</v>
      </c>
      <c r="G79" s="118" t="s">
        <v>2</v>
      </c>
      <c r="H79" s="118"/>
      <c r="I79" s="118"/>
      <c r="J79" s="119" t="s">
        <v>904</v>
      </c>
      <c r="K79" s="120"/>
      <c r="L79" s="105">
        <v>40</v>
      </c>
      <c r="M79" s="23" t="e">
        <f>VLOOKUP(N79,licencje!$L$5:$L$1000,1,FALSE)</f>
        <v>#N/A</v>
      </c>
      <c r="N79" s="74" t="str">
        <f t="shared" si="1"/>
        <v>Krzysztof Zuchniarek</v>
      </c>
    </row>
    <row r="80" spans="1:14" ht="20.100000000000001" customHeight="1" x14ac:dyDescent="0.25">
      <c r="A80" s="110">
        <v>136</v>
      </c>
      <c r="B80" s="116" t="s">
        <v>883</v>
      </c>
      <c r="C80" s="116" t="s">
        <v>175</v>
      </c>
      <c r="D80" s="116" t="s">
        <v>750</v>
      </c>
      <c r="E80" s="117">
        <v>39209</v>
      </c>
      <c r="F80" s="118">
        <v>14</v>
      </c>
      <c r="G80" s="118" t="s">
        <v>2</v>
      </c>
      <c r="H80" s="118"/>
      <c r="I80" s="118"/>
      <c r="J80" s="119" t="s">
        <v>875</v>
      </c>
      <c r="K80" s="122"/>
      <c r="L80" s="105">
        <v>40</v>
      </c>
      <c r="M80" s="23" t="str">
        <f>VLOOKUP(N80,licencje!$L$5:$L$1000,1,FALSE)</f>
        <v>Wiktor Kopiński</v>
      </c>
      <c r="N80" s="74" t="str">
        <f t="shared" si="1"/>
        <v>Wiktor Kopiński</v>
      </c>
    </row>
    <row r="81" spans="1:14" ht="20.100000000000001" customHeight="1" x14ac:dyDescent="0.25">
      <c r="A81" s="110">
        <v>171</v>
      </c>
      <c r="B81" s="116" t="s">
        <v>905</v>
      </c>
      <c r="C81" s="116" t="s">
        <v>69</v>
      </c>
      <c r="D81" s="116" t="s">
        <v>887</v>
      </c>
      <c r="E81" s="117">
        <v>39113</v>
      </c>
      <c r="F81" s="118">
        <v>14</v>
      </c>
      <c r="G81" s="118" t="s">
        <v>2</v>
      </c>
      <c r="H81" s="118">
        <v>165</v>
      </c>
      <c r="I81" s="118">
        <v>70</v>
      </c>
      <c r="J81" s="119" t="s">
        <v>875</v>
      </c>
      <c r="K81" s="120"/>
      <c r="L81" s="105">
        <v>40</v>
      </c>
      <c r="M81" s="23" t="str">
        <f>VLOOKUP(N81,licencje!$L$5:$L$1000,1,FALSE)</f>
        <v>Igor Becker</v>
      </c>
      <c r="N81" s="74" t="str">
        <f t="shared" si="1"/>
        <v>IGOR BECKER</v>
      </c>
    </row>
    <row r="82" spans="1:14" ht="20.100000000000001" customHeight="1" x14ac:dyDescent="0.25">
      <c r="A82" s="110">
        <v>172</v>
      </c>
      <c r="B82" s="116" t="s">
        <v>905</v>
      </c>
      <c r="C82" s="116" t="s">
        <v>890</v>
      </c>
      <c r="D82" s="116" t="s">
        <v>891</v>
      </c>
      <c r="E82" s="117">
        <v>39306</v>
      </c>
      <c r="F82" s="118">
        <v>14</v>
      </c>
      <c r="G82" s="118" t="s">
        <v>2</v>
      </c>
      <c r="H82" s="118">
        <v>187</v>
      </c>
      <c r="I82" s="118">
        <v>82</v>
      </c>
      <c r="J82" s="119" t="s">
        <v>875</v>
      </c>
      <c r="K82" s="120"/>
      <c r="L82" s="105">
        <v>40</v>
      </c>
      <c r="M82" s="23" t="str">
        <f>VLOOKUP(N82,licencje!$L$5:$L$1000,1,FALSE)</f>
        <v>Kamil Krzywdziński</v>
      </c>
      <c r="N82" s="74" t="str">
        <f t="shared" si="1"/>
        <v>KAMIL KRZYWDZIŃSKI</v>
      </c>
    </row>
    <row r="83" spans="1:14" ht="20.100000000000001" customHeight="1" x14ac:dyDescent="0.25">
      <c r="A83" s="110">
        <v>177</v>
      </c>
      <c r="B83" s="116" t="s">
        <v>905</v>
      </c>
      <c r="C83" s="116" t="s">
        <v>899</v>
      </c>
      <c r="D83" s="116" t="s">
        <v>900</v>
      </c>
      <c r="E83" s="117">
        <v>39135</v>
      </c>
      <c r="F83" s="118">
        <v>14</v>
      </c>
      <c r="G83" s="118" t="s">
        <v>2</v>
      </c>
      <c r="H83" s="118">
        <v>180</v>
      </c>
      <c r="I83" s="118">
        <v>70</v>
      </c>
      <c r="J83" s="119" t="s">
        <v>875</v>
      </c>
      <c r="K83" s="120"/>
      <c r="L83" s="105">
        <v>40</v>
      </c>
      <c r="M83" s="23" t="str">
        <f>VLOOKUP(N83,licencje!$L$5:$L$1000,1,FALSE)</f>
        <v>Kacper Wilczewski</v>
      </c>
      <c r="N83" s="74" t="str">
        <f t="shared" si="1"/>
        <v>KACPER WILCZEWSKI</v>
      </c>
    </row>
    <row r="84" spans="1:14" ht="20.100000000000001" customHeight="1" x14ac:dyDescent="0.25">
      <c r="A84" s="110">
        <v>213</v>
      </c>
      <c r="B84" s="116" t="s">
        <v>928</v>
      </c>
      <c r="C84" s="116" t="s">
        <v>277</v>
      </c>
      <c r="D84" s="116" t="s">
        <v>510</v>
      </c>
      <c r="E84" s="117">
        <v>39672</v>
      </c>
      <c r="F84" s="118">
        <v>13</v>
      </c>
      <c r="G84" s="118" t="s">
        <v>2</v>
      </c>
      <c r="H84" s="118"/>
      <c r="I84" s="118"/>
      <c r="J84" s="119" t="s">
        <v>875</v>
      </c>
      <c r="K84" s="120"/>
      <c r="L84" s="105">
        <v>40</v>
      </c>
      <c r="M84" s="23" t="e">
        <f>VLOOKUP(N84,licencje!$L$5:$L$1000,1,FALSE)</f>
        <v>#N/A</v>
      </c>
      <c r="N84" s="74" t="str">
        <f t="shared" si="1"/>
        <v>Franciszek Kaczmarek</v>
      </c>
    </row>
    <row r="85" spans="1:14" ht="20.100000000000001" customHeight="1" x14ac:dyDescent="0.25">
      <c r="A85" s="110">
        <v>220</v>
      </c>
      <c r="B85" s="116" t="s">
        <v>928</v>
      </c>
      <c r="C85" s="116" t="s">
        <v>332</v>
      </c>
      <c r="D85" s="116" t="s">
        <v>926</v>
      </c>
      <c r="E85" s="117">
        <v>38857</v>
      </c>
      <c r="F85" s="118">
        <v>15</v>
      </c>
      <c r="G85" s="118" t="s">
        <v>2</v>
      </c>
      <c r="H85" s="118"/>
      <c r="I85" s="118"/>
      <c r="J85" s="119" t="s">
        <v>875</v>
      </c>
      <c r="K85" s="120"/>
      <c r="L85" s="105">
        <v>40</v>
      </c>
      <c r="M85" s="23" t="e">
        <f>VLOOKUP(N85,licencje!$L$5:$L$1000,1,FALSE)</f>
        <v>#N/A</v>
      </c>
      <c r="N85" s="74" t="str">
        <f t="shared" si="1"/>
        <v>Michał Giszter</v>
      </c>
    </row>
    <row r="86" spans="1:14" ht="20.100000000000001" customHeight="1" x14ac:dyDescent="0.25">
      <c r="A86" s="110">
        <v>39</v>
      </c>
      <c r="B86" s="116" t="s">
        <v>786</v>
      </c>
      <c r="C86" s="116" t="s">
        <v>88</v>
      </c>
      <c r="D86" s="116" t="s">
        <v>778</v>
      </c>
      <c r="E86" s="117">
        <v>35882</v>
      </c>
      <c r="F86" s="118">
        <f>IF(ISBLANK(E86),"",DATEDIF(E86,$B$2,"y"))</f>
        <v>23</v>
      </c>
      <c r="G86" s="118" t="s">
        <v>2</v>
      </c>
      <c r="H86" s="118"/>
      <c r="I86" s="118"/>
      <c r="J86" s="119">
        <v>19</v>
      </c>
      <c r="K86" s="118"/>
      <c r="L86" s="105">
        <v>40</v>
      </c>
      <c r="M86" s="23" t="e">
        <f>VLOOKUP(N86,licencje!$L$5:$L$1000,1,FALSE)</f>
        <v>#N/A</v>
      </c>
      <c r="N86" s="74" t="str">
        <f t="shared" si="1"/>
        <v>Kacper  Śliwa</v>
      </c>
    </row>
    <row r="87" spans="1:14" ht="20.100000000000001" customHeight="1" x14ac:dyDescent="0.25">
      <c r="A87" s="110">
        <v>40</v>
      </c>
      <c r="B87" s="116" t="s">
        <v>786</v>
      </c>
      <c r="C87" s="116" t="s">
        <v>228</v>
      </c>
      <c r="D87" s="116" t="s">
        <v>753</v>
      </c>
      <c r="E87" s="117">
        <v>25789</v>
      </c>
      <c r="F87" s="118">
        <f>IF(ISBLANK(E87),"",DATEDIF(E87,$B$2,"y"))</f>
        <v>51</v>
      </c>
      <c r="G87" s="118" t="s">
        <v>2</v>
      </c>
      <c r="H87" s="118"/>
      <c r="I87" s="118"/>
      <c r="J87" s="119">
        <v>19</v>
      </c>
      <c r="K87" s="118"/>
      <c r="L87" s="105">
        <v>40</v>
      </c>
      <c r="M87" s="23" t="str">
        <f>VLOOKUP(N87,licencje!$L$5:$L$1000,1,FALSE)</f>
        <v>Mariusz Kozłowski</v>
      </c>
      <c r="N87" s="74" t="str">
        <f t="shared" si="1"/>
        <v>Mariusz Kozłowski</v>
      </c>
    </row>
    <row r="88" spans="1:14" ht="20.100000000000001" customHeight="1" x14ac:dyDescent="0.25">
      <c r="A88" s="110">
        <v>41</v>
      </c>
      <c r="B88" s="116" t="s">
        <v>786</v>
      </c>
      <c r="C88" s="116" t="s">
        <v>228</v>
      </c>
      <c r="D88" s="116" t="s">
        <v>779</v>
      </c>
      <c r="E88" s="117">
        <v>29908</v>
      </c>
      <c r="F88" s="118">
        <f>IF(ISBLANK(E88),"",DATEDIF(E88,$B$2,"y"))</f>
        <v>39</v>
      </c>
      <c r="G88" s="118" t="s">
        <v>2</v>
      </c>
      <c r="H88" s="118"/>
      <c r="I88" s="118"/>
      <c r="J88" s="119">
        <v>19</v>
      </c>
      <c r="K88" s="118"/>
      <c r="L88" s="105">
        <v>40</v>
      </c>
      <c r="M88" s="23" t="str">
        <f>VLOOKUP(N88,licencje!$L$5:$L$1000,1,FALSE)</f>
        <v>Mariusz Kłohs</v>
      </c>
      <c r="N88" s="74" t="str">
        <f t="shared" si="1"/>
        <v>Mariusz Kłohs</v>
      </c>
    </row>
    <row r="89" spans="1:14" ht="20.100000000000001" customHeight="1" x14ac:dyDescent="0.25">
      <c r="A89" s="110">
        <v>205</v>
      </c>
      <c r="B89" s="116" t="s">
        <v>928</v>
      </c>
      <c r="C89" s="116" t="s">
        <v>130</v>
      </c>
      <c r="D89" s="116" t="s">
        <v>919</v>
      </c>
      <c r="E89" s="117">
        <v>29309</v>
      </c>
      <c r="F89" s="118">
        <v>41</v>
      </c>
      <c r="G89" s="118" t="s">
        <v>2</v>
      </c>
      <c r="H89" s="118">
        <v>181</v>
      </c>
      <c r="I89" s="118">
        <v>75</v>
      </c>
      <c r="J89" s="119" t="s">
        <v>920</v>
      </c>
      <c r="K89" s="120"/>
      <c r="L89" s="105">
        <v>40</v>
      </c>
      <c r="M89" s="23" t="str">
        <f>VLOOKUP(N89,licencje!$L$5:$L$1000,1,FALSE)</f>
        <v>Marek Bilicki</v>
      </c>
      <c r="N89" s="74" t="str">
        <f t="shared" si="1"/>
        <v>Marek Bilicki</v>
      </c>
    </row>
    <row r="90" spans="1:14" ht="20.100000000000001" customHeight="1" x14ac:dyDescent="0.25">
      <c r="A90" s="110">
        <v>221</v>
      </c>
      <c r="B90" s="116" t="s">
        <v>928</v>
      </c>
      <c r="C90" s="116" t="s">
        <v>132</v>
      </c>
      <c r="D90" s="116" t="s">
        <v>927</v>
      </c>
      <c r="E90" s="117">
        <v>33365</v>
      </c>
      <c r="F90" s="118">
        <v>30</v>
      </c>
      <c r="G90" s="118" t="s">
        <v>2</v>
      </c>
      <c r="H90" s="118">
        <v>187</v>
      </c>
      <c r="I90" s="118">
        <v>84</v>
      </c>
      <c r="J90" s="119">
        <v>19</v>
      </c>
      <c r="K90" s="120"/>
      <c r="L90" s="105">
        <v>40</v>
      </c>
      <c r="M90" s="23" t="e">
        <f>VLOOKUP(N90,licencje!$L$5:$L$1000,1,FALSE)</f>
        <v>#N/A</v>
      </c>
      <c r="N90" s="74" t="str">
        <f t="shared" si="1"/>
        <v>Adam Kaczalski</v>
      </c>
    </row>
    <row r="91" spans="1:14" ht="20.100000000000001" customHeight="1" x14ac:dyDescent="0.25">
      <c r="A91" s="110">
        <v>84</v>
      </c>
      <c r="B91" s="116" t="s">
        <v>852</v>
      </c>
      <c r="C91" s="116" t="s">
        <v>265</v>
      </c>
      <c r="D91" s="116" t="s">
        <v>1</v>
      </c>
      <c r="E91" s="117">
        <v>39795</v>
      </c>
      <c r="F91" s="118">
        <v>12</v>
      </c>
      <c r="G91" s="118" t="s">
        <v>6</v>
      </c>
      <c r="H91" s="118"/>
      <c r="I91" s="118"/>
      <c r="J91" s="119" t="s">
        <v>842</v>
      </c>
      <c r="K91" s="120"/>
      <c r="L91" s="105">
        <v>40</v>
      </c>
      <c r="M91" s="23" t="str">
        <f>VLOOKUP(N91,licencje!$L$5:$L$1000,1,FALSE)</f>
        <v>Amelia Urbaniak</v>
      </c>
      <c r="N91" s="74" t="str">
        <f t="shared" si="1"/>
        <v>Amelia Urbaniak</v>
      </c>
    </row>
    <row r="92" spans="1:14" ht="20.100000000000001" customHeight="1" x14ac:dyDescent="0.25">
      <c r="A92" s="110">
        <v>170</v>
      </c>
      <c r="B92" s="116" t="s">
        <v>905</v>
      </c>
      <c r="C92" s="116" t="s">
        <v>886</v>
      </c>
      <c r="D92" s="116" t="s">
        <v>887</v>
      </c>
      <c r="E92" s="121">
        <v>39805</v>
      </c>
      <c r="F92" s="118">
        <v>12</v>
      </c>
      <c r="G92" s="118" t="s">
        <v>6</v>
      </c>
      <c r="H92" s="118">
        <v>155</v>
      </c>
      <c r="I92" s="118">
        <v>50</v>
      </c>
      <c r="J92" s="119" t="s">
        <v>842</v>
      </c>
      <c r="K92" s="120"/>
      <c r="L92" s="105">
        <v>40</v>
      </c>
      <c r="M92" s="23" t="str">
        <f>VLOOKUP(N92,licencje!$L$5:$L$1000,1,FALSE)</f>
        <v>Klaudia Becker</v>
      </c>
      <c r="N92" s="74" t="str">
        <f t="shared" si="1"/>
        <v>KLAUDIA BECKER</v>
      </c>
    </row>
    <row r="93" spans="1:14" ht="20.100000000000001" customHeight="1" x14ac:dyDescent="0.25">
      <c r="A93" s="110">
        <v>174</v>
      </c>
      <c r="B93" s="116" t="s">
        <v>905</v>
      </c>
      <c r="C93" s="116" t="s">
        <v>894</v>
      </c>
      <c r="D93" s="116" t="s">
        <v>895</v>
      </c>
      <c r="E93" s="117">
        <v>40175</v>
      </c>
      <c r="F93" s="118">
        <v>12</v>
      </c>
      <c r="G93" s="118" t="s">
        <v>6</v>
      </c>
      <c r="H93" s="118">
        <v>150</v>
      </c>
      <c r="I93" s="118">
        <v>48</v>
      </c>
      <c r="J93" s="119" t="s">
        <v>842</v>
      </c>
      <c r="K93" s="120"/>
      <c r="L93" s="105">
        <v>40</v>
      </c>
      <c r="M93" s="23" t="str">
        <f>VLOOKUP(N93,licencje!$L$5:$L$1000,1,FALSE)</f>
        <v>Nicola Mrozek</v>
      </c>
      <c r="N93" s="74" t="str">
        <f t="shared" si="1"/>
        <v>NICOLA MROZEK</v>
      </c>
    </row>
    <row r="94" spans="1:14" ht="20.100000000000001" customHeight="1" x14ac:dyDescent="0.25">
      <c r="A94" s="110">
        <v>200</v>
      </c>
      <c r="B94" s="116" t="s">
        <v>928</v>
      </c>
      <c r="C94" s="116" t="s">
        <v>160</v>
      </c>
      <c r="D94" s="116" t="s">
        <v>917</v>
      </c>
      <c r="E94" s="117">
        <v>40094</v>
      </c>
      <c r="F94" s="118">
        <v>11</v>
      </c>
      <c r="G94" s="118" t="s">
        <v>6</v>
      </c>
      <c r="H94" s="118">
        <v>170</v>
      </c>
      <c r="I94" s="118">
        <v>55</v>
      </c>
      <c r="J94" s="119" t="s">
        <v>842</v>
      </c>
      <c r="K94" s="120"/>
      <c r="L94" s="105">
        <v>40</v>
      </c>
      <c r="M94" s="23" t="str">
        <f>VLOOKUP(N94,licencje!$L$5:$L$1000,1,FALSE)</f>
        <v>Liliana Kolczyńska</v>
      </c>
      <c r="N94" s="74" t="str">
        <f t="shared" si="1"/>
        <v>Liliana Kolczyńska</v>
      </c>
    </row>
    <row r="95" spans="1:14" ht="20.100000000000001" customHeight="1" x14ac:dyDescent="0.25">
      <c r="A95" s="110">
        <v>99</v>
      </c>
      <c r="B95" s="116" t="s">
        <v>852</v>
      </c>
      <c r="C95" s="116" t="s">
        <v>265</v>
      </c>
      <c r="D95" s="116" t="s">
        <v>662</v>
      </c>
      <c r="E95" s="117">
        <v>38651</v>
      </c>
      <c r="F95" s="118">
        <v>15</v>
      </c>
      <c r="G95" s="118" t="s">
        <v>6</v>
      </c>
      <c r="H95" s="118"/>
      <c r="I95" s="118"/>
      <c r="J95" s="119" t="s">
        <v>850</v>
      </c>
      <c r="K95" s="120"/>
      <c r="L95" s="105">
        <v>40</v>
      </c>
      <c r="M95" s="23" t="str">
        <f>VLOOKUP(N95,licencje!$L$5:$L$1000,1,FALSE)</f>
        <v>Amelia Kranz</v>
      </c>
      <c r="N95" s="74" t="str">
        <f t="shared" si="1"/>
        <v>Amelia Kranz</v>
      </c>
    </row>
    <row r="96" spans="1:14" ht="20.100000000000001" customHeight="1" x14ac:dyDescent="0.25">
      <c r="A96" s="110">
        <v>101</v>
      </c>
      <c r="B96" s="116" t="s">
        <v>852</v>
      </c>
      <c r="C96" s="116" t="s">
        <v>265</v>
      </c>
      <c r="D96" s="116" t="s">
        <v>1</v>
      </c>
      <c r="E96" s="117">
        <v>39795</v>
      </c>
      <c r="F96" s="118">
        <v>12</v>
      </c>
      <c r="G96" s="118" t="s">
        <v>6</v>
      </c>
      <c r="H96" s="118"/>
      <c r="I96" s="118"/>
      <c r="J96" s="119">
        <v>21</v>
      </c>
      <c r="K96" s="120"/>
      <c r="L96" s="105"/>
      <c r="M96" s="23" t="str">
        <f>VLOOKUP(N96,licencje!$L$5:$L$1000,1,FALSE)</f>
        <v>Amelia Urbaniak</v>
      </c>
      <c r="N96" s="74" t="str">
        <f t="shared" si="1"/>
        <v>Amelia Urbaniak</v>
      </c>
    </row>
    <row r="97" spans="1:14" ht="20.100000000000001" customHeight="1" x14ac:dyDescent="0.25">
      <c r="A97" s="110">
        <v>175</v>
      </c>
      <c r="B97" s="116" t="s">
        <v>905</v>
      </c>
      <c r="C97" s="116" t="s">
        <v>896</v>
      </c>
      <c r="D97" s="116" t="s">
        <v>897</v>
      </c>
      <c r="E97" s="117">
        <v>39350</v>
      </c>
      <c r="F97" s="118">
        <v>13</v>
      </c>
      <c r="G97" s="118" t="s">
        <v>6</v>
      </c>
      <c r="H97" s="118">
        <v>160</v>
      </c>
      <c r="I97" s="118">
        <v>65</v>
      </c>
      <c r="J97" s="119" t="s">
        <v>850</v>
      </c>
      <c r="K97" s="120"/>
      <c r="L97" s="105">
        <v>40</v>
      </c>
      <c r="M97" s="23" t="e">
        <f>VLOOKUP(N97,licencje!$L$5:$L$1000,1,FALSE)</f>
        <v>#N/A</v>
      </c>
      <c r="N97" s="74" t="str">
        <f t="shared" si="1"/>
        <v>ZUANNA GOLISZEK</v>
      </c>
    </row>
    <row r="98" spans="1:14" ht="20.100000000000001" customHeight="1" x14ac:dyDescent="0.25">
      <c r="A98" s="110">
        <v>24</v>
      </c>
      <c r="B98" s="116" t="s">
        <v>78</v>
      </c>
      <c r="C98" s="116" t="s">
        <v>62</v>
      </c>
      <c r="D98" s="116" t="s">
        <v>63</v>
      </c>
      <c r="E98" s="121">
        <v>38640</v>
      </c>
      <c r="F98" s="118">
        <f>IF(ISBLANK(E98),"",DATEDIF(E98,$B$2,"y"))</f>
        <v>15</v>
      </c>
      <c r="G98" s="118" t="s">
        <v>2</v>
      </c>
      <c r="H98" s="118"/>
      <c r="I98" s="118">
        <v>67.2</v>
      </c>
      <c r="J98" s="124" t="s">
        <v>65</v>
      </c>
      <c r="K98" s="122" t="s">
        <v>81</v>
      </c>
      <c r="L98" s="105">
        <v>25</v>
      </c>
      <c r="M98" s="23" t="str">
        <f>VLOOKUP(N98,licencje!$L$5:$L$1000,1,FALSE)</f>
        <v>Szymon Barylski</v>
      </c>
      <c r="N98" s="74" t="str">
        <f t="shared" si="1"/>
        <v>SZYMON BARYLSKI</v>
      </c>
    </row>
    <row r="99" spans="1:14" ht="20.100000000000001" customHeight="1" x14ac:dyDescent="0.25">
      <c r="A99" s="110">
        <v>29</v>
      </c>
      <c r="B99" s="116" t="s">
        <v>78</v>
      </c>
      <c r="C99" s="116" t="s">
        <v>71</v>
      </c>
      <c r="D99" s="116" t="s">
        <v>72</v>
      </c>
      <c r="E99" s="117">
        <v>39409</v>
      </c>
      <c r="F99" s="118">
        <f>IF(ISBLANK(E99),"",DATEDIF(E99,$B$2,"y"))</f>
        <v>13</v>
      </c>
      <c r="G99" s="118" t="s">
        <v>2</v>
      </c>
      <c r="H99" s="118"/>
      <c r="I99" s="125"/>
      <c r="J99" s="124" t="s">
        <v>65</v>
      </c>
      <c r="K99" s="122" t="s">
        <v>81</v>
      </c>
      <c r="L99" s="105">
        <v>25</v>
      </c>
      <c r="M99" s="23" t="str">
        <f>VLOOKUP(N99,licencje!$L$5:$L$1000,1,FALSE)</f>
        <v>Paweł Bartczak</v>
      </c>
      <c r="N99" s="74" t="str">
        <f t="shared" si="1"/>
        <v>PAWEŁ BARTCZAK</v>
      </c>
    </row>
    <row r="100" spans="1:14" ht="20.100000000000001" customHeight="1" x14ac:dyDescent="0.25">
      <c r="A100" s="110">
        <v>235</v>
      </c>
      <c r="B100" s="116" t="s">
        <v>951</v>
      </c>
      <c r="C100" s="126" t="s">
        <v>938</v>
      </c>
      <c r="D100" s="126" t="s">
        <v>939</v>
      </c>
      <c r="E100" s="127">
        <v>40162</v>
      </c>
      <c r="F100" s="128">
        <v>11</v>
      </c>
      <c r="G100" s="128" t="s">
        <v>889</v>
      </c>
      <c r="H100" s="128"/>
      <c r="I100" s="128"/>
      <c r="J100" s="129" t="s">
        <v>65</v>
      </c>
      <c r="K100" s="130" t="s">
        <v>953</v>
      </c>
      <c r="L100" s="106">
        <v>25</v>
      </c>
      <c r="M100" s="23" t="str">
        <f>VLOOKUP(N100,licencje!$L$5:$L$1000,1,FALSE)</f>
        <v>Mateusz Janczewski</v>
      </c>
      <c r="N100" s="74" t="str">
        <f t="shared" si="1"/>
        <v>MATEUSZ JANCZEWSKI</v>
      </c>
    </row>
    <row r="101" spans="1:14" ht="20.100000000000001" customHeight="1" x14ac:dyDescent="0.25">
      <c r="A101" s="110">
        <v>242</v>
      </c>
      <c r="B101" s="116" t="s">
        <v>951</v>
      </c>
      <c r="C101" s="126" t="s">
        <v>946</v>
      </c>
      <c r="D101" s="126" t="s">
        <v>947</v>
      </c>
      <c r="E101" s="127">
        <v>40094</v>
      </c>
      <c r="F101" s="128">
        <v>11</v>
      </c>
      <c r="G101" s="128" t="s">
        <v>889</v>
      </c>
      <c r="H101" s="128"/>
      <c r="I101" s="128"/>
      <c r="J101" s="129" t="s">
        <v>65</v>
      </c>
      <c r="K101" s="130" t="s">
        <v>953</v>
      </c>
      <c r="L101" s="106">
        <v>25</v>
      </c>
      <c r="M101" s="23" t="e">
        <f>VLOOKUP(N101,licencje!$L$5:$L$1000,1,FALSE)</f>
        <v>#N/A</v>
      </c>
      <c r="N101" s="74" t="str">
        <f t="shared" si="1"/>
        <v>JAN SZAFRAŃSKI</v>
      </c>
    </row>
    <row r="102" spans="1:14" ht="20.100000000000001" customHeight="1" x14ac:dyDescent="0.25">
      <c r="A102" s="110">
        <v>307</v>
      </c>
      <c r="B102" s="116" t="s">
        <v>1105</v>
      </c>
      <c r="C102" s="116" t="s">
        <v>709</v>
      </c>
      <c r="D102" s="116" t="s">
        <v>708</v>
      </c>
      <c r="E102" s="131">
        <v>39571</v>
      </c>
      <c r="F102" s="118">
        <v>13</v>
      </c>
      <c r="G102" s="118" t="s">
        <v>6</v>
      </c>
      <c r="H102" s="118"/>
      <c r="I102" s="118">
        <v>46</v>
      </c>
      <c r="J102" s="124">
        <v>25</v>
      </c>
      <c r="K102" s="122" t="s">
        <v>1111</v>
      </c>
      <c r="L102" s="105"/>
      <c r="M102" s="23" t="str">
        <f>VLOOKUP(N102,licencje!$L$5:$L$1000,1,FALSE)</f>
        <v>Jagoda Biały</v>
      </c>
      <c r="N102" s="74" t="str">
        <f t="shared" si="1"/>
        <v>Jagoda Biały</v>
      </c>
    </row>
    <row r="103" spans="1:14" ht="20.100000000000001" customHeight="1" x14ac:dyDescent="0.25">
      <c r="A103" s="110">
        <v>312</v>
      </c>
      <c r="B103" s="116" t="s">
        <v>1105</v>
      </c>
      <c r="C103" s="116" t="s">
        <v>707</v>
      </c>
      <c r="D103" s="116" t="s">
        <v>706</v>
      </c>
      <c r="E103" s="131">
        <v>39604</v>
      </c>
      <c r="F103" s="118">
        <v>13</v>
      </c>
      <c r="G103" s="118" t="s">
        <v>6</v>
      </c>
      <c r="H103" s="118"/>
      <c r="I103" s="118">
        <v>45.5</v>
      </c>
      <c r="J103" s="132">
        <v>25</v>
      </c>
      <c r="K103" s="122" t="s">
        <v>1111</v>
      </c>
      <c r="L103" s="105"/>
      <c r="M103" s="23" t="str">
        <f>VLOOKUP(N103,licencje!$L$5:$L$1000,1,FALSE)</f>
        <v>Roksana Kurek</v>
      </c>
      <c r="N103" s="74" t="str">
        <f t="shared" si="1"/>
        <v>Roksana Kurek</v>
      </c>
    </row>
    <row r="104" spans="1:14" ht="20.100000000000001" customHeight="1" x14ac:dyDescent="0.25">
      <c r="A104" s="110">
        <v>233</v>
      </c>
      <c r="B104" s="116" t="s">
        <v>951</v>
      </c>
      <c r="C104" s="126" t="s">
        <v>935</v>
      </c>
      <c r="D104" s="126" t="s">
        <v>936</v>
      </c>
      <c r="E104" s="127">
        <v>38969</v>
      </c>
      <c r="F104" s="128">
        <v>15</v>
      </c>
      <c r="G104" s="128" t="s">
        <v>889</v>
      </c>
      <c r="H104" s="128"/>
      <c r="I104" s="128"/>
      <c r="J104" s="129" t="s">
        <v>937</v>
      </c>
      <c r="K104" s="130" t="s">
        <v>952</v>
      </c>
      <c r="L104" s="106">
        <v>25</v>
      </c>
      <c r="M104" s="23" t="str">
        <f>VLOOKUP(N104,licencje!$L$5:$L$1000,1,FALSE)</f>
        <v>Jakub Budziński</v>
      </c>
      <c r="N104" s="74" t="str">
        <f t="shared" si="1"/>
        <v>JAKUB BUDZIŃSKI</v>
      </c>
    </row>
    <row r="105" spans="1:14" ht="20.100000000000001" customHeight="1" x14ac:dyDescent="0.25">
      <c r="A105" s="110">
        <v>238</v>
      </c>
      <c r="B105" s="116" t="s">
        <v>951</v>
      </c>
      <c r="C105" s="126" t="s">
        <v>943</v>
      </c>
      <c r="D105" s="126" t="s">
        <v>942</v>
      </c>
      <c r="E105" s="127">
        <v>38791</v>
      </c>
      <c r="F105" s="128">
        <v>15</v>
      </c>
      <c r="G105" s="128" t="s">
        <v>888</v>
      </c>
      <c r="H105" s="128"/>
      <c r="I105" s="128"/>
      <c r="J105" s="129" t="s">
        <v>937</v>
      </c>
      <c r="K105" s="130" t="s">
        <v>952</v>
      </c>
      <c r="L105" s="106">
        <v>25</v>
      </c>
      <c r="M105" s="23" t="str">
        <f>VLOOKUP(N105,licencje!$L$5:$L$1000,1,FALSE)</f>
        <v>Marika Juszczak</v>
      </c>
      <c r="N105" s="74" t="str">
        <f t="shared" si="1"/>
        <v>MARIKA JUSZCZAK</v>
      </c>
    </row>
    <row r="106" spans="1:14" ht="20.100000000000001" customHeight="1" x14ac:dyDescent="0.25">
      <c r="A106" s="110">
        <v>301</v>
      </c>
      <c r="B106" s="116" t="s">
        <v>1105</v>
      </c>
      <c r="C106" s="116" t="s">
        <v>509</v>
      </c>
      <c r="D106" s="116" t="s">
        <v>706</v>
      </c>
      <c r="E106" s="131">
        <v>39078</v>
      </c>
      <c r="F106" s="118">
        <v>14</v>
      </c>
      <c r="G106" s="118" t="s">
        <v>6</v>
      </c>
      <c r="H106" s="118"/>
      <c r="I106" s="118">
        <v>62</v>
      </c>
      <c r="J106" s="124">
        <v>31</v>
      </c>
      <c r="K106" s="122" t="s">
        <v>1110</v>
      </c>
      <c r="L106" s="105"/>
      <c r="M106" s="23" t="str">
        <f>VLOOKUP(N106,licencje!$L$5:$L$1000,1,FALSE)</f>
        <v>Natalia Kurek</v>
      </c>
      <c r="N106" s="74" t="str">
        <f t="shared" si="1"/>
        <v>Natalia Kurek</v>
      </c>
    </row>
    <row r="107" spans="1:14" ht="20.100000000000001" customHeight="1" x14ac:dyDescent="0.25">
      <c r="A107" s="110">
        <v>304</v>
      </c>
      <c r="B107" s="116" t="s">
        <v>1105</v>
      </c>
      <c r="C107" s="116" t="s">
        <v>226</v>
      </c>
      <c r="D107" s="116" t="s">
        <v>715</v>
      </c>
      <c r="E107" s="131">
        <v>39163</v>
      </c>
      <c r="F107" s="118">
        <v>14</v>
      </c>
      <c r="G107" s="118" t="s">
        <v>6</v>
      </c>
      <c r="H107" s="118"/>
      <c r="I107" s="118">
        <v>52</v>
      </c>
      <c r="J107" s="124">
        <v>31</v>
      </c>
      <c r="K107" s="122" t="s">
        <v>1110</v>
      </c>
      <c r="L107" s="105"/>
      <c r="M107" s="23" t="str">
        <f>VLOOKUP(N107,licencje!$L$5:$L$1000,1,FALSE)</f>
        <v>Laura Grela</v>
      </c>
      <c r="N107" s="74" t="str">
        <f t="shared" si="1"/>
        <v>Laura Grela</v>
      </c>
    </row>
    <row r="108" spans="1:14" ht="20.100000000000001" customHeight="1" x14ac:dyDescent="0.25">
      <c r="A108" s="110">
        <v>315</v>
      </c>
      <c r="B108" s="116" t="s">
        <v>1105</v>
      </c>
      <c r="C108" s="116" t="s">
        <v>700</v>
      </c>
      <c r="D108" s="116" t="s">
        <v>699</v>
      </c>
      <c r="E108" s="131">
        <v>39784</v>
      </c>
      <c r="F108" s="118">
        <v>12</v>
      </c>
      <c r="G108" s="118" t="s">
        <v>6</v>
      </c>
      <c r="H108" s="118"/>
      <c r="I108" s="118">
        <v>57</v>
      </c>
      <c r="J108" s="133" t="s">
        <v>937</v>
      </c>
      <c r="K108" s="122" t="s">
        <v>1112</v>
      </c>
      <c r="L108" s="105"/>
      <c r="M108" s="23" t="str">
        <f>VLOOKUP(N108,licencje!$L$5:$L$1000,1,FALSE)</f>
        <v>Marianna Gil</v>
      </c>
      <c r="N108" s="74" t="str">
        <f t="shared" si="1"/>
        <v>Marianna Gil</v>
      </c>
    </row>
    <row r="109" spans="1:14" ht="20.100000000000001" customHeight="1" x14ac:dyDescent="0.25">
      <c r="A109" s="110">
        <v>320</v>
      </c>
      <c r="B109" s="116" t="s">
        <v>1105</v>
      </c>
      <c r="C109" s="116" t="s">
        <v>194</v>
      </c>
      <c r="D109" s="116" t="s">
        <v>691</v>
      </c>
      <c r="E109" s="131">
        <v>39483</v>
      </c>
      <c r="F109" s="118">
        <v>13</v>
      </c>
      <c r="G109" s="118" t="s">
        <v>2</v>
      </c>
      <c r="H109" s="118"/>
      <c r="I109" s="118">
        <v>56</v>
      </c>
      <c r="J109" s="132" t="s">
        <v>937</v>
      </c>
      <c r="K109" s="122" t="s">
        <v>1112</v>
      </c>
      <c r="L109" s="105"/>
      <c r="M109" s="23" t="str">
        <f>VLOOKUP(N109,licencje!$L$5:$L$1000,1,FALSE)</f>
        <v>Tymon Sadok</v>
      </c>
      <c r="N109" s="74" t="str">
        <f t="shared" si="1"/>
        <v>Tymon Sadok</v>
      </c>
    </row>
    <row r="110" spans="1:14" ht="20.100000000000001" customHeight="1" x14ac:dyDescent="0.25">
      <c r="A110" s="110">
        <v>278</v>
      </c>
      <c r="B110" s="116" t="s">
        <v>1105</v>
      </c>
      <c r="C110" s="116" t="s">
        <v>625</v>
      </c>
      <c r="D110" s="116" t="s">
        <v>485</v>
      </c>
      <c r="E110" s="131">
        <v>38136</v>
      </c>
      <c r="F110" s="118">
        <v>17</v>
      </c>
      <c r="G110" s="118" t="s">
        <v>2</v>
      </c>
      <c r="H110" s="118"/>
      <c r="I110" s="118">
        <v>73</v>
      </c>
      <c r="J110" s="124">
        <v>32</v>
      </c>
      <c r="K110" s="122" t="s">
        <v>1107</v>
      </c>
      <c r="L110" s="105"/>
      <c r="M110" s="23" t="str">
        <f>VLOOKUP(N110,licencje!$L$5:$L$1000,1,FALSE)</f>
        <v>Szczepan Ścigaj</v>
      </c>
      <c r="N110" s="74" t="str">
        <f t="shared" si="1"/>
        <v>Szczepan Ścigaj</v>
      </c>
    </row>
    <row r="111" spans="1:14" ht="20.100000000000001" customHeight="1" x14ac:dyDescent="0.25">
      <c r="A111" s="110">
        <v>283</v>
      </c>
      <c r="B111" s="116" t="s">
        <v>1105</v>
      </c>
      <c r="C111" s="116" t="s">
        <v>109</v>
      </c>
      <c r="D111" s="116" t="s">
        <v>480</v>
      </c>
      <c r="E111" s="131">
        <v>37966</v>
      </c>
      <c r="F111" s="118">
        <v>17</v>
      </c>
      <c r="G111" s="118" t="s">
        <v>2</v>
      </c>
      <c r="H111" s="118"/>
      <c r="I111" s="118">
        <v>78</v>
      </c>
      <c r="J111" s="124">
        <v>32</v>
      </c>
      <c r="K111" s="122" t="s">
        <v>1107</v>
      </c>
      <c r="L111" s="105"/>
      <c r="M111" s="23" t="str">
        <f>VLOOKUP(N111,licencje!$L$5:$L$1000,1,FALSE)</f>
        <v>Piotr Kusina</v>
      </c>
      <c r="N111" s="74" t="str">
        <f t="shared" si="1"/>
        <v>Piotr Kusina</v>
      </c>
    </row>
    <row r="112" spans="1:14" ht="20.100000000000001" customHeight="1" x14ac:dyDescent="0.25">
      <c r="A112" s="110">
        <v>286</v>
      </c>
      <c r="B112" s="116" t="s">
        <v>1105</v>
      </c>
      <c r="C112" s="116" t="s">
        <v>37</v>
      </c>
      <c r="D112" s="116" t="s">
        <v>751</v>
      </c>
      <c r="E112" s="131">
        <v>38173</v>
      </c>
      <c r="F112" s="118">
        <v>17</v>
      </c>
      <c r="G112" s="118" t="s">
        <v>2</v>
      </c>
      <c r="H112" s="118"/>
      <c r="I112" s="118">
        <v>69</v>
      </c>
      <c r="J112" s="124" t="s">
        <v>1084</v>
      </c>
      <c r="K112" s="122" t="s">
        <v>1108</v>
      </c>
      <c r="L112" s="105"/>
      <c r="M112" s="23" t="e">
        <f>VLOOKUP(N112,licencje!$L$5:$L$1000,1,FALSE)</f>
        <v>#N/A</v>
      </c>
      <c r="N112" s="74" t="str">
        <f t="shared" si="1"/>
        <v>Paweł Grabowski</v>
      </c>
    </row>
    <row r="113" spans="1:14" ht="20.100000000000001" customHeight="1" x14ac:dyDescent="0.25">
      <c r="A113" s="110">
        <v>288</v>
      </c>
      <c r="B113" s="116" t="s">
        <v>1105</v>
      </c>
      <c r="C113" s="116" t="s">
        <v>726</v>
      </c>
      <c r="D113" s="116" t="s">
        <v>99</v>
      </c>
      <c r="E113" s="131">
        <v>38652</v>
      </c>
      <c r="F113" s="118">
        <v>15</v>
      </c>
      <c r="G113" s="118" t="s">
        <v>6</v>
      </c>
      <c r="H113" s="118"/>
      <c r="I113" s="118">
        <v>74</v>
      </c>
      <c r="J113" s="124" t="s">
        <v>1084</v>
      </c>
      <c r="K113" s="122" t="s">
        <v>1108</v>
      </c>
      <c r="L113" s="105"/>
      <c r="M113" s="23" t="str">
        <f>VLOOKUP(N113,licencje!$L$5:$L$1000,1,FALSE)</f>
        <v>Daria Woźniak</v>
      </c>
      <c r="N113" s="74" t="str">
        <f t="shared" si="1"/>
        <v>Daria Woźniak</v>
      </c>
    </row>
    <row r="114" spans="1:14" ht="20.100000000000001" customHeight="1" x14ac:dyDescent="0.25">
      <c r="A114" s="110">
        <v>293</v>
      </c>
      <c r="B114" s="116" t="s">
        <v>1105</v>
      </c>
      <c r="C114" s="116" t="s">
        <v>506</v>
      </c>
      <c r="D114" s="116" t="s">
        <v>698</v>
      </c>
      <c r="E114" s="131">
        <v>38256</v>
      </c>
      <c r="F114" s="118">
        <v>16</v>
      </c>
      <c r="G114" s="118" t="s">
        <v>2</v>
      </c>
      <c r="H114" s="118"/>
      <c r="I114" s="118">
        <v>68</v>
      </c>
      <c r="J114" s="124" t="s">
        <v>1084</v>
      </c>
      <c r="K114" s="122" t="s">
        <v>1109</v>
      </c>
      <c r="L114" s="105"/>
      <c r="M114" s="23" t="str">
        <f>VLOOKUP(N114,licencje!$L$5:$L$1000,1,FALSE)</f>
        <v>Kevin Cieślak</v>
      </c>
      <c r="N114" s="74" t="str">
        <f t="shared" si="1"/>
        <v>Kevin Cieślak</v>
      </c>
    </row>
    <row r="115" spans="1:14" ht="20.100000000000001" customHeight="1" x14ac:dyDescent="0.25">
      <c r="A115" s="110">
        <v>296</v>
      </c>
      <c r="B115" s="116" t="s">
        <v>1105</v>
      </c>
      <c r="C115" s="116" t="s">
        <v>43</v>
      </c>
      <c r="D115" s="116" t="s">
        <v>690</v>
      </c>
      <c r="E115" s="131">
        <v>38245</v>
      </c>
      <c r="F115" s="118">
        <v>17</v>
      </c>
      <c r="G115" s="118" t="s">
        <v>6</v>
      </c>
      <c r="H115" s="118"/>
      <c r="I115" s="118">
        <v>55</v>
      </c>
      <c r="J115" s="124" t="s">
        <v>1084</v>
      </c>
      <c r="K115" s="122" t="s">
        <v>1109</v>
      </c>
      <c r="L115" s="105"/>
      <c r="M115" s="23" t="str">
        <f>VLOOKUP(N115,licencje!$L$5:$L$1000,1,FALSE)</f>
        <v>Julia Nawrot</v>
      </c>
      <c r="N115" s="74" t="str">
        <f t="shared" si="1"/>
        <v>Julia Nawrot</v>
      </c>
    </row>
    <row r="116" spans="1:14" ht="20.100000000000001" customHeight="1" x14ac:dyDescent="0.25">
      <c r="A116" s="110">
        <v>58</v>
      </c>
      <c r="B116" s="116" t="s">
        <v>802</v>
      </c>
      <c r="C116" s="134" t="s">
        <v>71</v>
      </c>
      <c r="D116" s="134" t="s">
        <v>799</v>
      </c>
      <c r="E116" s="135">
        <v>35187</v>
      </c>
      <c r="F116" s="118">
        <f>IF(ISBLANK(E116),"",DATEDIF(E116,$B$2,"y"))</f>
        <v>25</v>
      </c>
      <c r="G116" s="136" t="s">
        <v>2</v>
      </c>
      <c r="H116" s="136"/>
      <c r="I116" s="136"/>
      <c r="J116" s="137">
        <v>33</v>
      </c>
      <c r="K116" s="138" t="s">
        <v>803</v>
      </c>
      <c r="L116" s="107">
        <v>50</v>
      </c>
      <c r="M116" s="23" t="str">
        <f>VLOOKUP(N116,licencje!$L$5:$L$1000,1,FALSE)</f>
        <v>Paweł Przysiężnik</v>
      </c>
      <c r="N116" s="74" t="str">
        <f t="shared" si="1"/>
        <v>PAWEŁ PRZYSIĘŻNIK</v>
      </c>
    </row>
    <row r="117" spans="1:14" ht="20.100000000000001" customHeight="1" x14ac:dyDescent="0.25">
      <c r="A117" s="110">
        <v>59</v>
      </c>
      <c r="B117" s="116" t="s">
        <v>802</v>
      </c>
      <c r="C117" s="134" t="s">
        <v>801</v>
      </c>
      <c r="D117" s="134" t="s">
        <v>795</v>
      </c>
      <c r="E117" s="135">
        <v>27489</v>
      </c>
      <c r="F117" s="118">
        <f>IF(ISBLANK(E117),"",DATEDIF(E117,$B$2,"y"))</f>
        <v>46</v>
      </c>
      <c r="G117" s="136" t="s">
        <v>2</v>
      </c>
      <c r="H117" s="136"/>
      <c r="I117" s="136"/>
      <c r="J117" s="137">
        <v>33</v>
      </c>
      <c r="K117" s="138" t="s">
        <v>803</v>
      </c>
      <c r="L117" s="107">
        <v>0</v>
      </c>
      <c r="M117" s="23" t="str">
        <f>VLOOKUP(N117,licencje!$L$5:$L$1000,1,FALSE)</f>
        <v>Arkadiusz Woźniak</v>
      </c>
      <c r="N117" s="74" t="str">
        <f t="shared" si="1"/>
        <v>ARKADIUSZ WOŹNIAK</v>
      </c>
    </row>
    <row r="118" spans="1:14" ht="20.100000000000001" customHeight="1" x14ac:dyDescent="0.25">
      <c r="A118" s="110">
        <v>240</v>
      </c>
      <c r="B118" s="116" t="s">
        <v>951</v>
      </c>
      <c r="C118" s="126" t="s">
        <v>62</v>
      </c>
      <c r="D118" s="126" t="s">
        <v>944</v>
      </c>
      <c r="E118" s="127">
        <v>35888</v>
      </c>
      <c r="F118" s="128">
        <v>23</v>
      </c>
      <c r="G118" s="128" t="s">
        <v>889</v>
      </c>
      <c r="H118" s="128"/>
      <c r="I118" s="128"/>
      <c r="J118" s="129" t="s">
        <v>945</v>
      </c>
      <c r="K118" s="130" t="s">
        <v>954</v>
      </c>
      <c r="L118" s="106">
        <v>25</v>
      </c>
      <c r="M118" s="23" t="str">
        <f>VLOOKUP(N118,licencje!$L$5:$L$1000,1,FALSE)</f>
        <v>Szymon Piotrowski</v>
      </c>
      <c r="N118" s="74" t="str">
        <f t="shared" si="1"/>
        <v>SZYMON PIOTROWSKI</v>
      </c>
    </row>
    <row r="119" spans="1:14" ht="20.100000000000001" customHeight="1" x14ac:dyDescent="0.25">
      <c r="A119" s="110">
        <v>244</v>
      </c>
      <c r="B119" s="116" t="s">
        <v>951</v>
      </c>
      <c r="C119" s="126" t="s">
        <v>943</v>
      </c>
      <c r="D119" s="126" t="s">
        <v>948</v>
      </c>
      <c r="E119" s="127">
        <v>34142</v>
      </c>
      <c r="F119" s="128">
        <v>28</v>
      </c>
      <c r="G119" s="128" t="s">
        <v>888</v>
      </c>
      <c r="H119" s="128"/>
      <c r="I119" s="128"/>
      <c r="J119" s="129" t="s">
        <v>945</v>
      </c>
      <c r="K119" s="130" t="s">
        <v>954</v>
      </c>
      <c r="L119" s="106">
        <v>25</v>
      </c>
      <c r="M119" s="23" t="e">
        <f>VLOOKUP(N119,licencje!$L$5:$L$1000,1,FALSE)</f>
        <v>#N/A</v>
      </c>
      <c r="N119" s="74" t="str">
        <f t="shared" si="1"/>
        <v>MARIKA ZALEWSKA</v>
      </c>
    </row>
    <row r="120" spans="1:14" ht="20.100000000000001" customHeight="1" x14ac:dyDescent="0.25">
      <c r="A120" s="110">
        <v>30</v>
      </c>
      <c r="B120" s="116" t="s">
        <v>78</v>
      </c>
      <c r="C120" s="116" t="s">
        <v>73</v>
      </c>
      <c r="D120" s="116" t="s">
        <v>74</v>
      </c>
      <c r="E120" s="117">
        <v>40748</v>
      </c>
      <c r="F120" s="118">
        <f>IF(ISBLANK(E120),"",DATEDIF(E120,$B$2,"y"))</f>
        <v>10</v>
      </c>
      <c r="G120" s="118" t="s">
        <v>2</v>
      </c>
      <c r="H120" s="118"/>
      <c r="I120" s="118">
        <v>30.4</v>
      </c>
      <c r="J120" s="119" t="s">
        <v>75</v>
      </c>
      <c r="K120" s="120"/>
      <c r="L120" s="105">
        <v>40</v>
      </c>
      <c r="M120" s="23" t="str">
        <f>VLOOKUP(N120,licencje!$L$5:$L$1000,1,FALSE)</f>
        <v>Antoni Radziemski</v>
      </c>
      <c r="N120" s="74" t="str">
        <f t="shared" si="1"/>
        <v>ANTONI RADZIEMSKI</v>
      </c>
    </row>
    <row r="121" spans="1:14" ht="20.100000000000001" customHeight="1" x14ac:dyDescent="0.25">
      <c r="A121" s="110">
        <v>50</v>
      </c>
      <c r="B121" s="116" t="s">
        <v>802</v>
      </c>
      <c r="C121" s="134" t="s">
        <v>787</v>
      </c>
      <c r="D121" s="134" t="s">
        <v>788</v>
      </c>
      <c r="E121" s="135">
        <v>40421</v>
      </c>
      <c r="F121" s="118">
        <f>IF(ISBLANK(E121),"",DATEDIF(E121,$B$2,"y"))</f>
        <v>11</v>
      </c>
      <c r="G121" s="136" t="s">
        <v>2</v>
      </c>
      <c r="H121" s="136"/>
      <c r="I121" s="136">
        <v>32</v>
      </c>
      <c r="J121" s="139" t="s">
        <v>75</v>
      </c>
      <c r="K121" s="140"/>
      <c r="L121" s="107">
        <v>40</v>
      </c>
      <c r="M121" s="23" t="str">
        <f>VLOOKUP(N121,licencje!$L$5:$L$1000,1,FALSE)</f>
        <v>Gracjan Kukuł</v>
      </c>
      <c r="N121" s="74" t="str">
        <f t="shared" si="1"/>
        <v>GRACJAN KUKUŁ</v>
      </c>
    </row>
    <row r="122" spans="1:14" ht="20.100000000000001" customHeight="1" x14ac:dyDescent="0.25">
      <c r="A122" s="110">
        <v>381</v>
      </c>
      <c r="B122" s="116" t="s">
        <v>1147</v>
      </c>
      <c r="C122" s="141" t="s">
        <v>1135</v>
      </c>
      <c r="D122" s="141" t="s">
        <v>1136</v>
      </c>
      <c r="E122" s="142">
        <v>40712</v>
      </c>
      <c r="F122" s="143">
        <v>10</v>
      </c>
      <c r="G122" s="143" t="s">
        <v>2</v>
      </c>
      <c r="H122" s="143"/>
      <c r="I122" s="143">
        <v>30</v>
      </c>
      <c r="J122" s="144" t="s">
        <v>75</v>
      </c>
      <c r="K122" s="120"/>
      <c r="L122" s="105">
        <v>70</v>
      </c>
      <c r="M122" s="23" t="e">
        <f>VLOOKUP(N122,licencje!$L$5:$L$1000,1,FALSE)</f>
        <v>#N/A</v>
      </c>
      <c r="N122" s="74" t="str">
        <f t="shared" si="1"/>
        <v>Jakub  Gorączkowski</v>
      </c>
    </row>
    <row r="123" spans="1:14" ht="20.100000000000001" customHeight="1" x14ac:dyDescent="0.25">
      <c r="A123" s="110">
        <v>384</v>
      </c>
      <c r="B123" s="116" t="s">
        <v>1147</v>
      </c>
      <c r="C123" s="141" t="s">
        <v>1139</v>
      </c>
      <c r="D123" s="141" t="s">
        <v>1140</v>
      </c>
      <c r="E123" s="142">
        <v>40049</v>
      </c>
      <c r="F123" s="143">
        <v>12</v>
      </c>
      <c r="G123" s="143" t="s">
        <v>2</v>
      </c>
      <c r="H123" s="143"/>
      <c r="I123" s="143">
        <v>30</v>
      </c>
      <c r="J123" s="144" t="s">
        <v>75</v>
      </c>
      <c r="K123" s="120"/>
      <c r="L123" s="105">
        <v>70</v>
      </c>
      <c r="M123" s="23" t="e">
        <f>VLOOKUP(N123,licencje!$L$5:$L$1000,1,FALSE)</f>
        <v>#N/A</v>
      </c>
      <c r="N123" s="74" t="str">
        <f t="shared" si="1"/>
        <v xml:space="preserve">Alex  Jendraszak </v>
      </c>
    </row>
    <row r="124" spans="1:14" ht="20.100000000000001" customHeight="1" x14ac:dyDescent="0.25">
      <c r="A124" s="110">
        <v>17</v>
      </c>
      <c r="B124" s="116" t="s">
        <v>61</v>
      </c>
      <c r="C124" s="116" t="s">
        <v>55</v>
      </c>
      <c r="D124" s="116" t="s">
        <v>56</v>
      </c>
      <c r="E124" s="117">
        <v>40433</v>
      </c>
      <c r="F124" s="118">
        <f>IF(ISBLANK(E124),"",DATEDIF(E124,$B$2,"y"))</f>
        <v>11</v>
      </c>
      <c r="G124" s="118" t="s">
        <v>2</v>
      </c>
      <c r="H124" s="118"/>
      <c r="I124" s="118">
        <v>36</v>
      </c>
      <c r="J124" s="119" t="s">
        <v>57</v>
      </c>
      <c r="K124" s="120"/>
      <c r="L124" s="105">
        <v>40</v>
      </c>
      <c r="M124" s="23" t="str">
        <f>VLOOKUP(N124,licencje!$L$5:$L$1000,1,FALSE)</f>
        <v>Filip Kucała</v>
      </c>
      <c r="N124" s="74" t="str">
        <f t="shared" si="1"/>
        <v>Filip Kucała</v>
      </c>
    </row>
    <row r="125" spans="1:14" ht="20.100000000000001" customHeight="1" x14ac:dyDescent="0.25">
      <c r="A125" s="110">
        <v>18</v>
      </c>
      <c r="B125" s="116" t="s">
        <v>61</v>
      </c>
      <c r="C125" s="116" t="s">
        <v>58</v>
      </c>
      <c r="D125" s="116" t="s">
        <v>59</v>
      </c>
      <c r="E125" s="117">
        <v>40728</v>
      </c>
      <c r="F125" s="118">
        <f>IF(ISBLANK(E125),"",DATEDIF(E125,$B$2,"y"))</f>
        <v>10</v>
      </c>
      <c r="G125" s="118" t="s">
        <v>2</v>
      </c>
      <c r="H125" s="118"/>
      <c r="I125" s="118">
        <v>37.5</v>
      </c>
      <c r="J125" s="119" t="s">
        <v>57</v>
      </c>
      <c r="K125" s="120"/>
      <c r="L125" s="105">
        <v>40</v>
      </c>
      <c r="M125" s="23" t="str">
        <f>VLOOKUP(N125,licencje!$L$5:$L$1000,1,FALSE)</f>
        <v>Sebastian Michno</v>
      </c>
      <c r="N125" s="74" t="str">
        <f t="shared" si="1"/>
        <v>Sebastian Michno</v>
      </c>
    </row>
    <row r="126" spans="1:14" ht="20.100000000000001" customHeight="1" x14ac:dyDescent="0.25">
      <c r="A126" s="110">
        <v>31</v>
      </c>
      <c r="B126" s="116" t="s">
        <v>78</v>
      </c>
      <c r="C126" s="116" t="s">
        <v>76</v>
      </c>
      <c r="D126" s="116" t="s">
        <v>77</v>
      </c>
      <c r="E126" s="117">
        <v>40889</v>
      </c>
      <c r="F126" s="118">
        <f>IF(ISBLANK(E126),"",DATEDIF(E126,$B$2,"y"))</f>
        <v>9</v>
      </c>
      <c r="G126" s="118" t="s">
        <v>2</v>
      </c>
      <c r="H126" s="118"/>
      <c r="I126" s="118">
        <v>35.4</v>
      </c>
      <c r="J126" s="119" t="s">
        <v>57</v>
      </c>
      <c r="K126" s="120"/>
      <c r="L126" s="105">
        <v>40</v>
      </c>
      <c r="M126" s="23" t="e">
        <f>VLOOKUP(N126,licencje!$L$5:$L$1000,1,FALSE)</f>
        <v>#N/A</v>
      </c>
      <c r="N126" s="74" t="str">
        <f t="shared" si="1"/>
        <v>BARYS KOBUS</v>
      </c>
    </row>
    <row r="127" spans="1:14" ht="20.100000000000001" customHeight="1" x14ac:dyDescent="0.25">
      <c r="A127" s="110">
        <v>243</v>
      </c>
      <c r="B127" s="116" t="s">
        <v>951</v>
      </c>
      <c r="C127" s="126" t="s">
        <v>946</v>
      </c>
      <c r="D127" s="126" t="s">
        <v>947</v>
      </c>
      <c r="E127" s="127">
        <v>40094</v>
      </c>
      <c r="F127" s="128">
        <v>11</v>
      </c>
      <c r="G127" s="128" t="s">
        <v>889</v>
      </c>
      <c r="H127" s="128"/>
      <c r="I127" s="128">
        <v>37</v>
      </c>
      <c r="J127" s="145" t="s">
        <v>57</v>
      </c>
      <c r="K127" s="130"/>
      <c r="L127" s="106">
        <v>40</v>
      </c>
      <c r="M127" s="23" t="e">
        <f>VLOOKUP(N127,licencje!$L$5:$L$1000,1,FALSE)</f>
        <v>#N/A</v>
      </c>
      <c r="N127" s="74" t="str">
        <f t="shared" si="1"/>
        <v>JAN SZAFRAŃSKI</v>
      </c>
    </row>
    <row r="128" spans="1:14" ht="20.100000000000001" customHeight="1" x14ac:dyDescent="0.25">
      <c r="A128" s="110">
        <v>346</v>
      </c>
      <c r="B128" s="116" t="s">
        <v>1105</v>
      </c>
      <c r="C128" s="116" t="s">
        <v>92</v>
      </c>
      <c r="D128" s="116" t="s">
        <v>693</v>
      </c>
      <c r="E128" s="131">
        <v>40796</v>
      </c>
      <c r="F128" s="118">
        <v>10</v>
      </c>
      <c r="G128" s="118" t="s">
        <v>2</v>
      </c>
      <c r="H128" s="118">
        <v>144</v>
      </c>
      <c r="I128" s="118">
        <v>35</v>
      </c>
      <c r="J128" s="119" t="s">
        <v>57</v>
      </c>
      <c r="K128" s="120"/>
      <c r="L128" s="105"/>
      <c r="M128" s="23" t="str">
        <f>VLOOKUP(N128,licencje!$L$5:$L$1000,1,FALSE)</f>
        <v>Miłosz Jedynak</v>
      </c>
      <c r="N128" s="74" t="str">
        <f t="shared" si="1"/>
        <v>Miłosz Jedynak</v>
      </c>
    </row>
    <row r="129" spans="1:14" ht="20.100000000000001" customHeight="1" x14ac:dyDescent="0.25">
      <c r="A129" s="110">
        <v>349</v>
      </c>
      <c r="B129" s="116" t="s">
        <v>1105</v>
      </c>
      <c r="C129" s="116" t="s">
        <v>156</v>
      </c>
      <c r="D129" s="116" t="s">
        <v>716</v>
      </c>
      <c r="E129" s="131">
        <v>39986</v>
      </c>
      <c r="F129" s="118">
        <v>12</v>
      </c>
      <c r="G129" s="118" t="s">
        <v>2</v>
      </c>
      <c r="H129" s="118">
        <v>152</v>
      </c>
      <c r="I129" s="118">
        <v>38</v>
      </c>
      <c r="J129" s="119" t="s">
        <v>57</v>
      </c>
      <c r="K129" s="120"/>
      <c r="L129" s="105"/>
      <c r="M129" s="23" t="str">
        <f>VLOOKUP(N129,licencje!$L$5:$L$1000,1,FALSE)</f>
        <v>Jakub Krzemień</v>
      </c>
      <c r="N129" s="74" t="str">
        <f t="shared" si="1"/>
        <v>Jakub Krzemień</v>
      </c>
    </row>
    <row r="130" spans="1:14" ht="20.100000000000001" customHeight="1" x14ac:dyDescent="0.25">
      <c r="A130" s="110">
        <v>363</v>
      </c>
      <c r="B130" s="116" t="s">
        <v>1105</v>
      </c>
      <c r="C130" s="116" t="s">
        <v>37</v>
      </c>
      <c r="D130" s="116" t="s">
        <v>1102</v>
      </c>
      <c r="E130" s="131">
        <v>40367</v>
      </c>
      <c r="F130" s="118">
        <v>11</v>
      </c>
      <c r="G130" s="118" t="s">
        <v>2</v>
      </c>
      <c r="H130" s="118"/>
      <c r="I130" s="118">
        <v>36</v>
      </c>
      <c r="J130" s="119" t="s">
        <v>57</v>
      </c>
      <c r="K130" s="120"/>
      <c r="L130" s="105"/>
      <c r="M130" s="23" t="e">
        <f>VLOOKUP(N130,licencje!$L$5:$L$1000,1,FALSE)</f>
        <v>#N/A</v>
      </c>
      <c r="N130" s="74" t="str">
        <f t="shared" si="1"/>
        <v>Paweł Hołowiński</v>
      </c>
    </row>
    <row r="131" spans="1:14" ht="20.100000000000001" customHeight="1" x14ac:dyDescent="0.25">
      <c r="A131" s="110">
        <v>365</v>
      </c>
      <c r="B131" s="116" t="s">
        <v>1105</v>
      </c>
      <c r="C131" s="116" t="s">
        <v>705</v>
      </c>
      <c r="D131" s="116" t="s">
        <v>1104</v>
      </c>
      <c r="E131" s="131">
        <v>40408</v>
      </c>
      <c r="F131" s="118">
        <v>11</v>
      </c>
      <c r="G131" s="118" t="s">
        <v>2</v>
      </c>
      <c r="H131" s="118">
        <v>144</v>
      </c>
      <c r="I131" s="118">
        <v>33</v>
      </c>
      <c r="J131" s="119" t="s">
        <v>57</v>
      </c>
      <c r="K131" s="120"/>
      <c r="L131" s="105"/>
      <c r="M131" s="23" t="e">
        <f>VLOOKUP(N131,licencje!$L$5:$L$1000,1,FALSE)</f>
        <v>#N/A</v>
      </c>
      <c r="N131" s="74" t="str">
        <f t="shared" si="1"/>
        <v>Evan Cieslak</v>
      </c>
    </row>
    <row r="132" spans="1:14" ht="20.100000000000001" customHeight="1" x14ac:dyDescent="0.25">
      <c r="A132" s="110">
        <v>19</v>
      </c>
      <c r="B132" s="116" t="s">
        <v>61</v>
      </c>
      <c r="C132" s="116" t="s">
        <v>48</v>
      </c>
      <c r="D132" s="116" t="s">
        <v>49</v>
      </c>
      <c r="E132" s="117">
        <v>41606</v>
      </c>
      <c r="F132" s="118">
        <f>IF(ISBLANK(E132),"",DATEDIF(E132,$B$2,"y"))</f>
        <v>7</v>
      </c>
      <c r="G132" s="118" t="s">
        <v>2</v>
      </c>
      <c r="H132" s="118"/>
      <c r="I132" s="118">
        <v>46.5</v>
      </c>
      <c r="J132" s="119">
        <v>37</v>
      </c>
      <c r="K132" s="120"/>
      <c r="L132" s="105">
        <v>40</v>
      </c>
      <c r="M132" s="23" t="str">
        <f>VLOOKUP(N132,licencje!$L$5:$L$1000,1,FALSE)</f>
        <v>Kornel Epstein</v>
      </c>
      <c r="N132" s="74" t="str">
        <f t="shared" ref="N132:N195" si="2">C132&amp;" "&amp;D132</f>
        <v>Kornel Epstein</v>
      </c>
    </row>
    <row r="133" spans="1:14" ht="20.100000000000001" customHeight="1" x14ac:dyDescent="0.25">
      <c r="A133" s="110">
        <v>236</v>
      </c>
      <c r="B133" s="116" t="s">
        <v>951</v>
      </c>
      <c r="C133" s="126" t="s">
        <v>938</v>
      </c>
      <c r="D133" s="126" t="s">
        <v>939</v>
      </c>
      <c r="E133" s="127">
        <v>40162</v>
      </c>
      <c r="F133" s="128">
        <v>11</v>
      </c>
      <c r="G133" s="128" t="s">
        <v>889</v>
      </c>
      <c r="H133" s="128"/>
      <c r="I133" s="128">
        <v>43</v>
      </c>
      <c r="J133" s="145" t="s">
        <v>940</v>
      </c>
      <c r="K133" s="130"/>
      <c r="L133" s="106">
        <v>40</v>
      </c>
      <c r="M133" s="23" t="str">
        <f>VLOOKUP(N133,licencje!$L$5:$L$1000,1,FALSE)</f>
        <v>Mateusz Janczewski</v>
      </c>
      <c r="N133" s="74" t="str">
        <f t="shared" si="2"/>
        <v>MATEUSZ JANCZEWSKI</v>
      </c>
    </row>
    <row r="134" spans="1:14" ht="20.100000000000001" customHeight="1" x14ac:dyDescent="0.25">
      <c r="A134" s="110">
        <v>364</v>
      </c>
      <c r="B134" s="116" t="s">
        <v>1105</v>
      </c>
      <c r="C134" s="116" t="s">
        <v>350</v>
      </c>
      <c r="D134" s="116" t="s">
        <v>1103</v>
      </c>
      <c r="E134" s="131">
        <v>40618</v>
      </c>
      <c r="F134" s="118">
        <v>10</v>
      </c>
      <c r="G134" s="118" t="s">
        <v>2</v>
      </c>
      <c r="H134" s="118"/>
      <c r="I134" s="118">
        <v>44</v>
      </c>
      <c r="J134" s="119" t="s">
        <v>940</v>
      </c>
      <c r="K134" s="120"/>
      <c r="L134" s="105"/>
      <c r="M134" s="23" t="e">
        <f>VLOOKUP(N134,licencje!$L$5:$L$1000,1,FALSE)</f>
        <v>#N/A</v>
      </c>
      <c r="N134" s="74" t="str">
        <f t="shared" si="2"/>
        <v>Oliwier Siluk</v>
      </c>
    </row>
    <row r="135" spans="1:14" ht="20.100000000000001" customHeight="1" x14ac:dyDescent="0.25">
      <c r="A135" s="110">
        <v>367</v>
      </c>
      <c r="B135" s="116" t="s">
        <v>1127</v>
      </c>
      <c r="C135" s="126" t="s">
        <v>899</v>
      </c>
      <c r="D135" s="126" t="s">
        <v>1114</v>
      </c>
      <c r="E135" s="146">
        <v>40183</v>
      </c>
      <c r="F135" s="147">
        <v>11</v>
      </c>
      <c r="G135" s="147" t="s">
        <v>2</v>
      </c>
      <c r="H135" s="147"/>
      <c r="I135" s="147">
        <v>42</v>
      </c>
      <c r="J135" s="148" t="s">
        <v>940</v>
      </c>
      <c r="K135" s="149"/>
      <c r="L135" s="108">
        <v>70</v>
      </c>
      <c r="M135" s="23" t="e">
        <f>VLOOKUP(N135,licencje!$L$5:$L$1000,1,FALSE)</f>
        <v>#N/A</v>
      </c>
      <c r="N135" s="74" t="str">
        <f t="shared" si="2"/>
        <v>KACPER STANIK</v>
      </c>
    </row>
    <row r="136" spans="1:14" ht="20.100000000000001" customHeight="1" x14ac:dyDescent="0.25">
      <c r="A136" s="110">
        <v>380</v>
      </c>
      <c r="B136" s="116" t="s">
        <v>1147</v>
      </c>
      <c r="C136" s="141" t="s">
        <v>55</v>
      </c>
      <c r="D136" s="141" t="s">
        <v>1134</v>
      </c>
      <c r="E136" s="150">
        <v>40701</v>
      </c>
      <c r="F136" s="143">
        <v>10</v>
      </c>
      <c r="G136" s="143" t="s">
        <v>2</v>
      </c>
      <c r="H136" s="143"/>
      <c r="I136" s="143">
        <v>41</v>
      </c>
      <c r="J136" s="144" t="s">
        <v>940</v>
      </c>
      <c r="K136" s="120"/>
      <c r="L136" s="105">
        <v>70</v>
      </c>
      <c r="M136" s="23" t="e">
        <f>VLOOKUP(N136,licencje!$L$5:$L$1000,1,FALSE)</f>
        <v>#N/A</v>
      </c>
      <c r="N136" s="74" t="str">
        <f t="shared" si="2"/>
        <v xml:space="preserve">Filip Dębicki </v>
      </c>
    </row>
    <row r="137" spans="1:14" ht="20.100000000000001" customHeight="1" x14ac:dyDescent="0.25">
      <c r="A137" s="110">
        <v>353</v>
      </c>
      <c r="B137" s="116" t="s">
        <v>1105</v>
      </c>
      <c r="C137" s="116" t="s">
        <v>37</v>
      </c>
      <c r="D137" s="116" t="s">
        <v>1097</v>
      </c>
      <c r="E137" s="131">
        <v>40851</v>
      </c>
      <c r="F137" s="118">
        <v>10</v>
      </c>
      <c r="G137" s="118" t="s">
        <v>2</v>
      </c>
      <c r="H137" s="118">
        <v>140</v>
      </c>
      <c r="I137" s="118">
        <v>46</v>
      </c>
      <c r="J137" s="119">
        <v>37</v>
      </c>
      <c r="K137" s="120"/>
      <c r="L137" s="105"/>
      <c r="M137" s="23" t="e">
        <f>VLOOKUP(N137,licencje!$L$5:$L$1000,1,FALSE)</f>
        <v>#N/A</v>
      </c>
      <c r="N137" s="74" t="str">
        <f t="shared" si="2"/>
        <v>Paweł Barański</v>
      </c>
    </row>
    <row r="138" spans="1:14" ht="20.100000000000001" customHeight="1" x14ac:dyDescent="0.25">
      <c r="A138" s="110">
        <v>51</v>
      </c>
      <c r="B138" s="116" t="s">
        <v>802</v>
      </c>
      <c r="C138" s="134" t="s">
        <v>789</v>
      </c>
      <c r="D138" s="134" t="s">
        <v>790</v>
      </c>
      <c r="E138" s="135">
        <v>40436</v>
      </c>
      <c r="F138" s="118">
        <f>IF(ISBLANK(E138),"",DATEDIF(E138,$B$2,"y"))</f>
        <v>11</v>
      </c>
      <c r="G138" s="136" t="s">
        <v>2</v>
      </c>
      <c r="H138" s="136"/>
      <c r="I138" s="136">
        <v>59</v>
      </c>
      <c r="J138" s="139" t="s">
        <v>54</v>
      </c>
      <c r="K138" s="140"/>
      <c r="L138" s="107">
        <v>40</v>
      </c>
      <c r="M138" s="23" t="str">
        <f>VLOOKUP(N138,licencje!$L$5:$L$1000,1,FALSE)</f>
        <v>Marcel Płaneta</v>
      </c>
      <c r="N138" s="74" t="str">
        <f t="shared" si="2"/>
        <v>MARCEL PŁANETA</v>
      </c>
    </row>
    <row r="139" spans="1:14" ht="20.100000000000001" customHeight="1" x14ac:dyDescent="0.25">
      <c r="A139" s="110">
        <v>347</v>
      </c>
      <c r="B139" s="116" t="s">
        <v>1105</v>
      </c>
      <c r="C139" s="116" t="s">
        <v>156</v>
      </c>
      <c r="D139" s="116" t="s">
        <v>735</v>
      </c>
      <c r="E139" s="131">
        <v>40039</v>
      </c>
      <c r="F139" s="118">
        <v>12</v>
      </c>
      <c r="G139" s="118" t="s">
        <v>2</v>
      </c>
      <c r="H139" s="118">
        <v>156</v>
      </c>
      <c r="I139" s="118">
        <v>51</v>
      </c>
      <c r="J139" s="119" t="s">
        <v>54</v>
      </c>
      <c r="K139" s="120"/>
      <c r="L139" s="105"/>
      <c r="M139" s="23" t="str">
        <f>VLOOKUP(N139,licencje!$L$5:$L$1000,1,FALSE)</f>
        <v>Jakub Siekierski</v>
      </c>
      <c r="N139" s="74" t="str">
        <f t="shared" si="2"/>
        <v>Jakub Siekierski</v>
      </c>
    </row>
    <row r="140" spans="1:14" ht="20.100000000000001" customHeight="1" x14ac:dyDescent="0.25">
      <c r="A140" s="110">
        <v>382</v>
      </c>
      <c r="B140" s="116" t="s">
        <v>1147</v>
      </c>
      <c r="C140" s="141" t="s">
        <v>1137</v>
      </c>
      <c r="D140" s="141" t="s">
        <v>1138</v>
      </c>
      <c r="E140" s="142">
        <v>40109</v>
      </c>
      <c r="F140" s="143">
        <v>11</v>
      </c>
      <c r="G140" s="143" t="s">
        <v>2</v>
      </c>
      <c r="H140" s="143"/>
      <c r="I140" s="143">
        <v>49</v>
      </c>
      <c r="J140" s="144">
        <v>39</v>
      </c>
      <c r="K140" s="120"/>
      <c r="L140" s="105">
        <v>70</v>
      </c>
      <c r="M140" s="23" t="e">
        <f>VLOOKUP(N140,licencje!$L$5:$L$1000,1,FALSE)</f>
        <v>#N/A</v>
      </c>
      <c r="N140" s="74" t="str">
        <f t="shared" si="2"/>
        <v xml:space="preserve">Karol  Kołoziej </v>
      </c>
    </row>
    <row r="141" spans="1:14" ht="20.100000000000001" customHeight="1" x14ac:dyDescent="0.25">
      <c r="A141" s="110">
        <v>143</v>
      </c>
      <c r="B141" s="116" t="s">
        <v>883</v>
      </c>
      <c r="C141" s="116" t="s">
        <v>257</v>
      </c>
      <c r="D141" s="116" t="s">
        <v>763</v>
      </c>
      <c r="E141" s="117">
        <v>40961</v>
      </c>
      <c r="F141" s="118">
        <v>9</v>
      </c>
      <c r="G141" s="118" t="s">
        <v>6</v>
      </c>
      <c r="H141" s="118"/>
      <c r="I141" s="118">
        <v>32</v>
      </c>
      <c r="J141" s="119" t="s">
        <v>876</v>
      </c>
      <c r="K141" s="122"/>
      <c r="L141" s="105">
        <v>40</v>
      </c>
      <c r="M141" s="23" t="str">
        <f>VLOOKUP(N141,licencje!$L$5:$L$1000,1,FALSE)</f>
        <v>Tatiana Lajblich</v>
      </c>
      <c r="N141" s="74" t="str">
        <f t="shared" si="2"/>
        <v>Tatiana Lajblich</v>
      </c>
    </row>
    <row r="142" spans="1:14" ht="20.100000000000001" customHeight="1" x14ac:dyDescent="0.25">
      <c r="A142" s="110">
        <v>348</v>
      </c>
      <c r="B142" s="116" t="s">
        <v>1105</v>
      </c>
      <c r="C142" s="116" t="s">
        <v>128</v>
      </c>
      <c r="D142" s="116" t="s">
        <v>510</v>
      </c>
      <c r="E142" s="131">
        <v>40216</v>
      </c>
      <c r="F142" s="118">
        <v>11</v>
      </c>
      <c r="G142" s="118" t="s">
        <v>6</v>
      </c>
      <c r="H142" s="118">
        <v>155</v>
      </c>
      <c r="I142" s="118">
        <v>36</v>
      </c>
      <c r="J142" s="119" t="s">
        <v>876</v>
      </c>
      <c r="K142" s="120"/>
      <c r="L142" s="105"/>
      <c r="M142" s="23" t="str">
        <f>VLOOKUP(N142,licencje!$L$5:$L$1000,1,FALSE)</f>
        <v>Kinga Kaczmarek</v>
      </c>
      <c r="N142" s="74" t="str">
        <f t="shared" si="2"/>
        <v>Kinga Kaczmarek</v>
      </c>
    </row>
    <row r="143" spans="1:14" ht="20.100000000000001" customHeight="1" x14ac:dyDescent="0.25">
      <c r="A143" s="110">
        <v>21</v>
      </c>
      <c r="B143" s="116" t="s">
        <v>61</v>
      </c>
      <c r="C143" s="116" t="s">
        <v>45</v>
      </c>
      <c r="D143" s="116" t="s">
        <v>46</v>
      </c>
      <c r="E143" s="117">
        <v>39480</v>
      </c>
      <c r="F143" s="118">
        <f>IF(ISBLANK(E143),"",DATEDIF(E143,$B$2,"y"))</f>
        <v>13</v>
      </c>
      <c r="G143" s="118" t="s">
        <v>2</v>
      </c>
      <c r="H143" s="118"/>
      <c r="I143" s="118">
        <v>49</v>
      </c>
      <c r="J143" s="119" t="s">
        <v>60</v>
      </c>
      <c r="K143" s="120"/>
      <c r="L143" s="105">
        <v>40</v>
      </c>
      <c r="M143" s="23" t="str">
        <f>VLOOKUP(N143,licencje!$L$5:$L$1000,1,FALSE)</f>
        <v>Dominik Proszek</v>
      </c>
      <c r="N143" s="74" t="str">
        <f t="shared" si="2"/>
        <v>Dominik Proszek</v>
      </c>
    </row>
    <row r="144" spans="1:14" ht="20.100000000000001" customHeight="1" x14ac:dyDescent="0.25">
      <c r="A144" s="110">
        <v>132</v>
      </c>
      <c r="B144" s="116" t="s">
        <v>883</v>
      </c>
      <c r="C144" s="116" t="s">
        <v>550</v>
      </c>
      <c r="D144" s="116" t="s">
        <v>753</v>
      </c>
      <c r="E144" s="117">
        <v>39277</v>
      </c>
      <c r="F144" s="118">
        <v>14</v>
      </c>
      <c r="G144" s="118" t="s">
        <v>2</v>
      </c>
      <c r="H144" s="118"/>
      <c r="I144" s="118">
        <v>47</v>
      </c>
      <c r="J144" s="119" t="s">
        <v>60</v>
      </c>
      <c r="K144" s="122"/>
      <c r="L144" s="105">
        <v>40</v>
      </c>
      <c r="M144" s="23" t="str">
        <f>VLOOKUP(N144,licencje!$L$5:$L$1000,1,FALSE)</f>
        <v>Krzysztof Kozłowski</v>
      </c>
      <c r="N144" s="74" t="str">
        <f t="shared" si="2"/>
        <v>Krzysztof Kozłowski</v>
      </c>
    </row>
    <row r="145" spans="1:14" ht="20.100000000000001" customHeight="1" x14ac:dyDescent="0.25">
      <c r="A145" s="110">
        <v>137</v>
      </c>
      <c r="B145" s="116" t="s">
        <v>883</v>
      </c>
      <c r="C145" s="116" t="s">
        <v>175</v>
      </c>
      <c r="D145" s="116" t="s">
        <v>750</v>
      </c>
      <c r="E145" s="117">
        <v>39209</v>
      </c>
      <c r="F145" s="118">
        <v>14</v>
      </c>
      <c r="G145" s="118" t="s">
        <v>2</v>
      </c>
      <c r="H145" s="118"/>
      <c r="I145" s="118">
        <v>43</v>
      </c>
      <c r="J145" s="119">
        <v>47</v>
      </c>
      <c r="K145" s="122"/>
      <c r="L145" s="105">
        <v>40</v>
      </c>
      <c r="M145" s="23" t="str">
        <f>VLOOKUP(N145,licencje!$L$5:$L$1000,1,FALSE)</f>
        <v>Wiktor Kopiński</v>
      </c>
      <c r="N145" s="74" t="str">
        <f t="shared" si="2"/>
        <v>Wiktor Kopiński</v>
      </c>
    </row>
    <row r="146" spans="1:14" ht="20.100000000000001" customHeight="1" x14ac:dyDescent="0.25">
      <c r="A146" s="110">
        <v>53</v>
      </c>
      <c r="B146" s="116" t="s">
        <v>802</v>
      </c>
      <c r="C146" s="134" t="s">
        <v>794</v>
      </c>
      <c r="D146" s="134" t="s">
        <v>795</v>
      </c>
      <c r="E146" s="135">
        <v>39644</v>
      </c>
      <c r="F146" s="118">
        <f>IF(ISBLANK(E146),"",DATEDIF(E146,$B$2,"y"))</f>
        <v>13</v>
      </c>
      <c r="G146" s="136" t="s">
        <v>2</v>
      </c>
      <c r="H146" s="136"/>
      <c r="I146" s="136">
        <v>63</v>
      </c>
      <c r="J146" s="139" t="s">
        <v>796</v>
      </c>
      <c r="K146" s="140"/>
      <c r="L146" s="107">
        <v>40</v>
      </c>
      <c r="M146" s="23" t="str">
        <f>VLOOKUP(N146,licencje!$L$5:$L$1000,1,FALSE)</f>
        <v>Tomasz Woźniak</v>
      </c>
      <c r="N146" s="74" t="str">
        <f t="shared" si="2"/>
        <v>TOMASZ WOŹNIAK</v>
      </c>
    </row>
    <row r="147" spans="1:14" ht="20.100000000000001" customHeight="1" x14ac:dyDescent="0.25">
      <c r="A147" s="110">
        <v>234</v>
      </c>
      <c r="B147" s="116" t="s">
        <v>951</v>
      </c>
      <c r="C147" s="126" t="s">
        <v>935</v>
      </c>
      <c r="D147" s="126" t="s">
        <v>936</v>
      </c>
      <c r="E147" s="127">
        <v>38969</v>
      </c>
      <c r="F147" s="128">
        <v>15</v>
      </c>
      <c r="G147" s="128" t="s">
        <v>889</v>
      </c>
      <c r="H147" s="128"/>
      <c r="I147" s="128">
        <v>63</v>
      </c>
      <c r="J147" s="145" t="s">
        <v>796</v>
      </c>
      <c r="K147" s="130"/>
      <c r="L147" s="106">
        <v>40</v>
      </c>
      <c r="M147" s="23" t="str">
        <f>VLOOKUP(N147,licencje!$L$5:$L$1000,1,FALSE)</f>
        <v>Jakub Budziński</v>
      </c>
      <c r="N147" s="74" t="str">
        <f t="shared" si="2"/>
        <v>JAKUB BUDZIŃSKI</v>
      </c>
    </row>
    <row r="148" spans="1:14" ht="20.100000000000001" customHeight="1" x14ac:dyDescent="0.25">
      <c r="A148" s="110">
        <v>322</v>
      </c>
      <c r="B148" s="116" t="s">
        <v>1105</v>
      </c>
      <c r="C148" s="116" t="s">
        <v>194</v>
      </c>
      <c r="D148" s="116" t="s">
        <v>691</v>
      </c>
      <c r="E148" s="131">
        <v>39483</v>
      </c>
      <c r="F148" s="118">
        <v>13</v>
      </c>
      <c r="G148" s="118" t="s">
        <v>2</v>
      </c>
      <c r="H148" s="118"/>
      <c r="I148" s="118">
        <v>56</v>
      </c>
      <c r="J148" s="151">
        <v>49</v>
      </c>
      <c r="K148" s="120"/>
      <c r="L148" s="105"/>
      <c r="M148" s="23" t="str">
        <f>VLOOKUP(N148,licencje!$L$5:$L$1000,1,FALSE)</f>
        <v>Tymon Sadok</v>
      </c>
      <c r="N148" s="74" t="str">
        <f t="shared" si="2"/>
        <v>Tymon Sadok</v>
      </c>
    </row>
    <row r="149" spans="1:14" ht="20.100000000000001" customHeight="1" x14ac:dyDescent="0.25">
      <c r="A149" s="110">
        <v>9</v>
      </c>
      <c r="B149" s="116" t="s">
        <v>31</v>
      </c>
      <c r="C149" s="116" t="s">
        <v>17</v>
      </c>
      <c r="D149" s="116" t="s">
        <v>18</v>
      </c>
      <c r="E149" s="117">
        <v>39029</v>
      </c>
      <c r="F149" s="118">
        <f>IF(ISBLANK(E149),"",DATEDIF(E149,$B$2,"y"))</f>
        <v>14</v>
      </c>
      <c r="G149" s="118" t="s">
        <v>2</v>
      </c>
      <c r="H149" s="118"/>
      <c r="I149" s="118">
        <v>70</v>
      </c>
      <c r="J149" s="119" t="s">
        <v>20</v>
      </c>
      <c r="K149" s="120"/>
      <c r="L149" s="105">
        <v>70</v>
      </c>
      <c r="M149" s="23" t="e">
        <f>VLOOKUP(N149,licencje!$L$5:$L$1000,1,FALSE)</f>
        <v>#N/A</v>
      </c>
      <c r="N149" s="74" t="str">
        <f t="shared" si="2"/>
        <v>Kamil Gajek</v>
      </c>
    </row>
    <row r="150" spans="1:14" ht="20.100000000000001" customHeight="1" x14ac:dyDescent="0.25">
      <c r="A150" s="110">
        <v>16</v>
      </c>
      <c r="B150" s="116" t="s">
        <v>61</v>
      </c>
      <c r="C150" s="116" t="s">
        <v>52</v>
      </c>
      <c r="D150" s="116" t="s">
        <v>53</v>
      </c>
      <c r="E150" s="117">
        <v>40035</v>
      </c>
      <c r="F150" s="118">
        <f>IF(ISBLANK(E150),"",DATEDIF(E150,$B$2,"y"))</f>
        <v>12</v>
      </c>
      <c r="G150" s="118" t="s">
        <v>2</v>
      </c>
      <c r="H150" s="118"/>
      <c r="I150" s="118">
        <v>90</v>
      </c>
      <c r="J150" s="119">
        <v>50</v>
      </c>
      <c r="K150" s="120"/>
      <c r="L150" s="105">
        <v>40</v>
      </c>
      <c r="M150" s="23" t="str">
        <f>VLOOKUP(N150,licencje!$L$5:$L$1000,1,FALSE)</f>
        <v>Gabriel Trybocki</v>
      </c>
      <c r="N150" s="74" t="str">
        <f t="shared" si="2"/>
        <v>Gabriel Trybocki</v>
      </c>
    </row>
    <row r="151" spans="1:14" ht="20.100000000000001" customHeight="1" x14ac:dyDescent="0.25">
      <c r="A151" s="110">
        <v>20</v>
      </c>
      <c r="B151" s="116" t="s">
        <v>61</v>
      </c>
      <c r="C151" s="116" t="s">
        <v>51</v>
      </c>
      <c r="D151" s="116" t="s">
        <v>49</v>
      </c>
      <c r="E151" s="117">
        <v>40313</v>
      </c>
      <c r="F151" s="118">
        <f>IF(ISBLANK(E151),"",DATEDIF(E151,$B$2,"y"))</f>
        <v>11</v>
      </c>
      <c r="G151" s="118" t="s">
        <v>2</v>
      </c>
      <c r="H151" s="118"/>
      <c r="I151" s="118">
        <v>71.5</v>
      </c>
      <c r="J151" s="119">
        <v>50</v>
      </c>
      <c r="K151" s="120"/>
      <c r="L151" s="105">
        <v>40</v>
      </c>
      <c r="M151" s="23" t="str">
        <f>VLOOKUP(N151,licencje!$L$5:$L$1000,1,FALSE)</f>
        <v>Julian Epstein</v>
      </c>
      <c r="N151" s="74" t="str">
        <f t="shared" si="2"/>
        <v>Julian Epstein</v>
      </c>
    </row>
    <row r="152" spans="1:14" ht="20.100000000000001" customHeight="1" x14ac:dyDescent="0.25">
      <c r="A152" s="110">
        <v>22</v>
      </c>
      <c r="B152" s="116" t="s">
        <v>78</v>
      </c>
      <c r="C152" s="116" t="s">
        <v>62</v>
      </c>
      <c r="D152" s="116" t="s">
        <v>63</v>
      </c>
      <c r="E152" s="121">
        <v>38638</v>
      </c>
      <c r="F152" s="118">
        <f>IF(ISBLANK(E152),"",DATEDIF(E152,$B$2,"y"))</f>
        <v>15</v>
      </c>
      <c r="G152" s="118" t="s">
        <v>2</v>
      </c>
      <c r="H152" s="118"/>
      <c r="I152" s="118">
        <v>65.2</v>
      </c>
      <c r="J152" s="119" t="s">
        <v>20</v>
      </c>
      <c r="K152" s="120"/>
      <c r="L152" s="105">
        <v>40</v>
      </c>
      <c r="M152" s="23" t="str">
        <f>VLOOKUP(N152,licencje!$L$5:$L$1000,1,FALSE)</f>
        <v>Szymon Barylski</v>
      </c>
      <c r="N152" s="74" t="str">
        <f t="shared" si="2"/>
        <v>SZYMON BARYLSKI</v>
      </c>
    </row>
    <row r="153" spans="1:14" ht="20.100000000000001" customHeight="1" x14ac:dyDescent="0.25">
      <c r="A153" s="110">
        <v>28</v>
      </c>
      <c r="B153" s="116" t="s">
        <v>78</v>
      </c>
      <c r="C153" s="116" t="s">
        <v>69</v>
      </c>
      <c r="D153" s="116" t="s">
        <v>70</v>
      </c>
      <c r="E153" s="117">
        <v>38652</v>
      </c>
      <c r="F153" s="118">
        <f>IF(ISBLANK(E153),"",DATEDIF(E153,$B$2,"y"))</f>
        <v>15</v>
      </c>
      <c r="G153" s="118" t="s">
        <v>2</v>
      </c>
      <c r="H153" s="118"/>
      <c r="I153" s="118">
        <v>92.7</v>
      </c>
      <c r="J153" s="119" t="s">
        <v>20</v>
      </c>
      <c r="K153" s="120"/>
      <c r="L153" s="105">
        <v>40</v>
      </c>
      <c r="M153" s="23" t="str">
        <f>VLOOKUP(N153,licencje!$L$5:$L$1000,1,FALSE)</f>
        <v>Igor Marcinkiewicz</v>
      </c>
      <c r="N153" s="74" t="str">
        <f t="shared" si="2"/>
        <v>IGOR MARCINKIEWICZ</v>
      </c>
    </row>
    <row r="154" spans="1:14" ht="20.100000000000001" customHeight="1" x14ac:dyDescent="0.25">
      <c r="A154" s="110">
        <v>332</v>
      </c>
      <c r="B154" s="116" t="s">
        <v>1105</v>
      </c>
      <c r="C154" s="116" t="s">
        <v>704</v>
      </c>
      <c r="D154" s="116" t="s">
        <v>703</v>
      </c>
      <c r="E154" s="131">
        <v>39380</v>
      </c>
      <c r="F154" s="118">
        <v>13</v>
      </c>
      <c r="G154" s="118" t="s">
        <v>2</v>
      </c>
      <c r="H154" s="118">
        <v>182</v>
      </c>
      <c r="I154" s="118">
        <v>66</v>
      </c>
      <c r="J154" s="119" t="s">
        <v>20</v>
      </c>
      <c r="K154" s="120"/>
      <c r="L154" s="105"/>
      <c r="M154" s="23" t="str">
        <f>VLOOKUP(N154,licencje!$L$5:$L$1000,1,FALSE)</f>
        <v>Kobi Jam</v>
      </c>
      <c r="N154" s="74" t="str">
        <f t="shared" si="2"/>
        <v>Kobi Jam</v>
      </c>
    </row>
    <row r="155" spans="1:14" ht="20.100000000000001" customHeight="1" x14ac:dyDescent="0.25">
      <c r="A155" s="110">
        <v>336</v>
      </c>
      <c r="B155" s="116" t="s">
        <v>1105</v>
      </c>
      <c r="C155" s="116" t="s">
        <v>58</v>
      </c>
      <c r="D155" s="116" t="s">
        <v>479</v>
      </c>
      <c r="E155" s="131">
        <v>38980</v>
      </c>
      <c r="F155" s="118">
        <v>15</v>
      </c>
      <c r="G155" s="118" t="s">
        <v>2</v>
      </c>
      <c r="H155" s="118"/>
      <c r="I155" s="118">
        <v>63</v>
      </c>
      <c r="J155" s="119" t="s">
        <v>20</v>
      </c>
      <c r="K155" s="120"/>
      <c r="L155" s="105"/>
      <c r="M155" s="23" t="str">
        <f>VLOOKUP(N155,licencje!$L$5:$L$1000,1,FALSE)</f>
        <v>Sebastian Magier</v>
      </c>
      <c r="N155" s="74" t="str">
        <f t="shared" si="2"/>
        <v>Sebastian Magier</v>
      </c>
    </row>
    <row r="156" spans="1:14" ht="20.100000000000001" customHeight="1" x14ac:dyDescent="0.25">
      <c r="A156" s="110">
        <v>387</v>
      </c>
      <c r="B156" s="116" t="s">
        <v>1147</v>
      </c>
      <c r="C156" s="116" t="s">
        <v>729</v>
      </c>
      <c r="D156" s="116" t="s">
        <v>1143</v>
      </c>
      <c r="E156" s="117">
        <v>39202</v>
      </c>
      <c r="F156" s="118">
        <v>14</v>
      </c>
      <c r="G156" s="118" t="s">
        <v>2</v>
      </c>
      <c r="H156" s="118"/>
      <c r="I156" s="118">
        <v>72</v>
      </c>
      <c r="J156" s="119" t="s">
        <v>20</v>
      </c>
      <c r="K156" s="120"/>
      <c r="L156" s="105">
        <v>70</v>
      </c>
      <c r="M156" s="23" t="e">
        <f>VLOOKUP(N156,licencje!$L$5:$L$1000,1,FALSE)</f>
        <v>#N/A</v>
      </c>
      <c r="N156" s="74" t="str">
        <f t="shared" si="2"/>
        <v>Kacper Kapusta</v>
      </c>
    </row>
    <row r="157" spans="1:14" ht="20.100000000000001" customHeight="1" x14ac:dyDescent="0.25">
      <c r="A157" s="110">
        <v>309</v>
      </c>
      <c r="B157" s="116" t="s">
        <v>1105</v>
      </c>
      <c r="C157" s="116" t="s">
        <v>709</v>
      </c>
      <c r="D157" s="116" t="s">
        <v>708</v>
      </c>
      <c r="E157" s="131">
        <v>39571</v>
      </c>
      <c r="F157" s="118">
        <v>13</v>
      </c>
      <c r="G157" s="118" t="s">
        <v>6</v>
      </c>
      <c r="H157" s="118"/>
      <c r="I157" s="118">
        <v>46</v>
      </c>
      <c r="J157" s="151" t="s">
        <v>1090</v>
      </c>
      <c r="K157" s="122"/>
      <c r="L157" s="105"/>
      <c r="M157" s="23" t="str">
        <f>VLOOKUP(N157,licencje!$L$5:$L$1000,1,FALSE)</f>
        <v>Jagoda Biały</v>
      </c>
      <c r="N157" s="74" t="str">
        <f t="shared" si="2"/>
        <v>Jagoda Biały</v>
      </c>
    </row>
    <row r="158" spans="1:14" ht="20.100000000000001" customHeight="1" x14ac:dyDescent="0.25">
      <c r="A158" s="110">
        <v>313</v>
      </c>
      <c r="B158" s="116" t="s">
        <v>1105</v>
      </c>
      <c r="C158" s="116" t="s">
        <v>707</v>
      </c>
      <c r="D158" s="116" t="s">
        <v>706</v>
      </c>
      <c r="E158" s="131">
        <v>39604</v>
      </c>
      <c r="F158" s="118">
        <v>13</v>
      </c>
      <c r="G158" s="118" t="s">
        <v>6</v>
      </c>
      <c r="H158" s="118"/>
      <c r="I158" s="118">
        <v>45.5</v>
      </c>
      <c r="J158" s="151" t="s">
        <v>1090</v>
      </c>
      <c r="K158" s="122"/>
      <c r="L158" s="105"/>
      <c r="M158" s="23" t="str">
        <f>VLOOKUP(N158,licencje!$L$5:$L$1000,1,FALSE)</f>
        <v>Roksana Kurek</v>
      </c>
      <c r="N158" s="74" t="str">
        <f t="shared" si="2"/>
        <v>Roksana Kurek</v>
      </c>
    </row>
    <row r="159" spans="1:14" ht="20.100000000000001" customHeight="1" x14ac:dyDescent="0.25">
      <c r="A159" s="110">
        <v>383</v>
      </c>
      <c r="B159" s="116" t="s">
        <v>1147</v>
      </c>
      <c r="C159" s="141" t="s">
        <v>119</v>
      </c>
      <c r="D159" s="141" t="s">
        <v>94</v>
      </c>
      <c r="E159" s="142">
        <v>39458</v>
      </c>
      <c r="F159" s="143">
        <v>13</v>
      </c>
      <c r="G159" s="143" t="s">
        <v>6</v>
      </c>
      <c r="H159" s="143"/>
      <c r="I159" s="143">
        <v>39</v>
      </c>
      <c r="J159" s="144">
        <v>53</v>
      </c>
      <c r="K159" s="120"/>
      <c r="L159" s="105">
        <v>70</v>
      </c>
      <c r="M159" s="23" t="e">
        <f>VLOOKUP(N159,licencje!$L$5:$L$1000,1,FALSE)</f>
        <v>#N/A</v>
      </c>
      <c r="N159" s="74" t="str">
        <f t="shared" si="2"/>
        <v>Matylda Kołodziej</v>
      </c>
    </row>
    <row r="160" spans="1:14" ht="20.100000000000001" customHeight="1" x14ac:dyDescent="0.25">
      <c r="A160" s="110">
        <v>388</v>
      </c>
      <c r="B160" s="116" t="s">
        <v>1147</v>
      </c>
      <c r="C160" s="116" t="s">
        <v>4</v>
      </c>
      <c r="D160" s="116" t="s">
        <v>1144</v>
      </c>
      <c r="E160" s="117">
        <v>38987</v>
      </c>
      <c r="F160" s="118">
        <v>14</v>
      </c>
      <c r="G160" s="118" t="s">
        <v>6</v>
      </c>
      <c r="H160" s="118"/>
      <c r="I160" s="118">
        <v>47</v>
      </c>
      <c r="J160" s="119" t="s">
        <v>1090</v>
      </c>
      <c r="K160" s="120"/>
      <c r="L160" s="105">
        <v>70</v>
      </c>
      <c r="M160" s="23" t="e">
        <f>VLOOKUP(N160,licencje!$L$5:$L$1000,1,FALSE)</f>
        <v>#N/A</v>
      </c>
      <c r="N160" s="74" t="str">
        <f t="shared" si="2"/>
        <v>Magdalena  Teląszka</v>
      </c>
    </row>
    <row r="161" spans="1:14" ht="20.100000000000001" customHeight="1" x14ac:dyDescent="0.25">
      <c r="A161" s="110">
        <v>392</v>
      </c>
      <c r="B161" s="116" t="s">
        <v>1147</v>
      </c>
      <c r="C161" s="141" t="s">
        <v>840</v>
      </c>
      <c r="D161" s="141" t="s">
        <v>1146</v>
      </c>
      <c r="E161" s="142">
        <v>38964</v>
      </c>
      <c r="F161" s="143">
        <v>15</v>
      </c>
      <c r="G161" s="143" t="s">
        <v>6</v>
      </c>
      <c r="H161" s="143"/>
      <c r="I161" s="143">
        <v>47</v>
      </c>
      <c r="J161" s="119">
        <v>53</v>
      </c>
      <c r="K161" s="120"/>
      <c r="L161" s="105">
        <v>70</v>
      </c>
      <c r="M161" s="23" t="e">
        <f>VLOOKUP(N161,licencje!$L$5:$L$1000,1,FALSE)</f>
        <v>#N/A</v>
      </c>
      <c r="N161" s="74" t="str">
        <f t="shared" si="2"/>
        <v>Julia  Malinowska</v>
      </c>
    </row>
    <row r="162" spans="1:14" ht="20.100000000000001" customHeight="1" x14ac:dyDescent="0.25">
      <c r="A162" s="110">
        <v>52</v>
      </c>
      <c r="B162" s="116" t="s">
        <v>802</v>
      </c>
      <c r="C162" s="134" t="s">
        <v>791</v>
      </c>
      <c r="D162" s="134" t="s">
        <v>792</v>
      </c>
      <c r="E162" s="135">
        <v>39104</v>
      </c>
      <c r="F162" s="118">
        <f>IF(ISBLANK(E162),"",DATEDIF(E162,$B$2,"y"))</f>
        <v>14</v>
      </c>
      <c r="G162" s="136" t="s">
        <v>6</v>
      </c>
      <c r="H162" s="136"/>
      <c r="I162" s="136">
        <v>56</v>
      </c>
      <c r="J162" s="139" t="s">
        <v>793</v>
      </c>
      <c r="K162" s="140"/>
      <c r="L162" s="107">
        <v>40</v>
      </c>
      <c r="M162" s="23" t="str">
        <f>VLOOKUP(N162,licencje!$L$5:$L$1000,1,FALSE)</f>
        <v>Julia Florczak</v>
      </c>
      <c r="N162" s="74" t="str">
        <f t="shared" si="2"/>
        <v>JULIA FLORCZAK</v>
      </c>
    </row>
    <row r="163" spans="1:14" ht="20.100000000000001" customHeight="1" x14ac:dyDescent="0.25">
      <c r="A163" s="110">
        <v>239</v>
      </c>
      <c r="B163" s="116" t="s">
        <v>951</v>
      </c>
      <c r="C163" s="126" t="s">
        <v>943</v>
      </c>
      <c r="D163" s="126" t="s">
        <v>942</v>
      </c>
      <c r="E163" s="127">
        <v>38791</v>
      </c>
      <c r="F163" s="128">
        <v>15</v>
      </c>
      <c r="G163" s="128" t="s">
        <v>888</v>
      </c>
      <c r="H163" s="128"/>
      <c r="I163" s="128">
        <v>54</v>
      </c>
      <c r="J163" s="145" t="s">
        <v>793</v>
      </c>
      <c r="K163" s="130"/>
      <c r="L163" s="106">
        <v>40</v>
      </c>
      <c r="M163" s="23" t="str">
        <f>VLOOKUP(N163,licencje!$L$5:$L$1000,1,FALSE)</f>
        <v>Marika Juszczak</v>
      </c>
      <c r="N163" s="74" t="str">
        <f t="shared" si="2"/>
        <v>MARIKA JUSZCZAK</v>
      </c>
    </row>
    <row r="164" spans="1:14" ht="20.100000000000001" customHeight="1" x14ac:dyDescent="0.25">
      <c r="A164" s="110">
        <v>318</v>
      </c>
      <c r="B164" s="116" t="s">
        <v>1105</v>
      </c>
      <c r="C164" s="116" t="s">
        <v>700</v>
      </c>
      <c r="D164" s="116" t="s">
        <v>699</v>
      </c>
      <c r="E164" s="131">
        <v>39784</v>
      </c>
      <c r="F164" s="118">
        <v>12</v>
      </c>
      <c r="G164" s="118" t="s">
        <v>6</v>
      </c>
      <c r="H164" s="118"/>
      <c r="I164" s="118">
        <v>57</v>
      </c>
      <c r="J164" s="151" t="s">
        <v>793</v>
      </c>
      <c r="K164" s="122"/>
      <c r="L164" s="105"/>
      <c r="M164" s="23" t="str">
        <f>VLOOKUP(N164,licencje!$L$5:$L$1000,1,FALSE)</f>
        <v>Marianna Gil</v>
      </c>
      <c r="N164" s="74" t="str">
        <f t="shared" si="2"/>
        <v>Marianna Gil</v>
      </c>
    </row>
    <row r="165" spans="1:14" ht="20.100000000000001" customHeight="1" x14ac:dyDescent="0.25">
      <c r="A165" s="110">
        <v>389</v>
      </c>
      <c r="B165" s="116" t="s">
        <v>1147</v>
      </c>
      <c r="C165" s="141" t="s">
        <v>629</v>
      </c>
      <c r="D165" s="141" t="s">
        <v>1144</v>
      </c>
      <c r="E165" s="142">
        <v>38987</v>
      </c>
      <c r="F165" s="143">
        <v>14</v>
      </c>
      <c r="G165" s="143" t="s">
        <v>6</v>
      </c>
      <c r="H165" s="143"/>
      <c r="I165" s="143">
        <v>52</v>
      </c>
      <c r="J165" s="119">
        <v>55</v>
      </c>
      <c r="K165" s="120"/>
      <c r="L165" s="105">
        <v>70</v>
      </c>
      <c r="M165" s="23" t="e">
        <f>VLOOKUP(N165,licencje!$L$5:$L$1000,1,FALSE)</f>
        <v>#N/A</v>
      </c>
      <c r="N165" s="74" t="str">
        <f t="shared" si="2"/>
        <v>Marcelina Teląszka</v>
      </c>
    </row>
    <row r="166" spans="1:14" ht="20.100000000000001" customHeight="1" x14ac:dyDescent="0.25">
      <c r="A166" s="110">
        <v>321</v>
      </c>
      <c r="B166" s="116" t="s">
        <v>1105</v>
      </c>
      <c r="C166" s="116" t="s">
        <v>194</v>
      </c>
      <c r="D166" s="116" t="s">
        <v>691</v>
      </c>
      <c r="E166" s="131">
        <v>39483</v>
      </c>
      <c r="F166" s="118">
        <v>13</v>
      </c>
      <c r="G166" s="118" t="s">
        <v>2</v>
      </c>
      <c r="H166" s="118"/>
      <c r="I166" s="118">
        <v>56</v>
      </c>
      <c r="J166" s="151" t="s">
        <v>1091</v>
      </c>
      <c r="K166" s="120"/>
      <c r="L166" s="105"/>
      <c r="M166" s="23" t="str">
        <f>VLOOKUP(N166,licencje!$L$5:$L$1000,1,FALSE)</f>
        <v>Tymon Sadok</v>
      </c>
      <c r="N166" s="74" t="str">
        <f t="shared" si="2"/>
        <v>Tymon Sadok</v>
      </c>
    </row>
    <row r="167" spans="1:14" ht="20.100000000000001" customHeight="1" x14ac:dyDescent="0.25">
      <c r="A167" s="110">
        <v>350</v>
      </c>
      <c r="B167" s="116" t="s">
        <v>1105</v>
      </c>
      <c r="C167" s="116" t="s">
        <v>109</v>
      </c>
      <c r="D167" s="116" t="s">
        <v>677</v>
      </c>
      <c r="E167" s="131">
        <v>39541</v>
      </c>
      <c r="F167" s="118">
        <v>13</v>
      </c>
      <c r="G167" s="118" t="s">
        <v>2</v>
      </c>
      <c r="H167" s="118"/>
      <c r="I167" s="118">
        <v>54</v>
      </c>
      <c r="J167" s="119">
        <v>58</v>
      </c>
      <c r="K167" s="120"/>
      <c r="L167" s="105"/>
      <c r="M167" s="23" t="str">
        <f>VLOOKUP(N167,licencje!$L$5:$L$1000,1,FALSE)</f>
        <v>Piotr Bielak</v>
      </c>
      <c r="N167" s="74" t="str">
        <f t="shared" si="2"/>
        <v>Piotr Bielak</v>
      </c>
    </row>
    <row r="168" spans="1:14" ht="20.100000000000001" customHeight="1" x14ac:dyDescent="0.25">
      <c r="A168" s="110">
        <v>325</v>
      </c>
      <c r="B168" s="134" t="s">
        <v>1105</v>
      </c>
      <c r="C168" s="134" t="s">
        <v>55</v>
      </c>
      <c r="D168" s="134" t="s">
        <v>483</v>
      </c>
      <c r="E168" s="152">
        <v>39257</v>
      </c>
      <c r="F168" s="153">
        <v>14</v>
      </c>
      <c r="G168" s="153" t="s">
        <v>2</v>
      </c>
      <c r="H168" s="153"/>
      <c r="I168" s="153">
        <v>65</v>
      </c>
      <c r="J168" s="154">
        <v>59</v>
      </c>
      <c r="K168" s="118"/>
      <c r="L168" s="107"/>
      <c r="M168" s="23" t="str">
        <f>VLOOKUP(N168,licencje!$L$5:$L$1000,1,FALSE)</f>
        <v>Filip Łuckoś</v>
      </c>
      <c r="N168" s="74" t="str">
        <f t="shared" si="2"/>
        <v>Filip Łuckoś</v>
      </c>
    </row>
    <row r="169" spans="1:14" ht="20.100000000000001" customHeight="1" x14ac:dyDescent="0.25">
      <c r="A169" s="110">
        <v>333</v>
      </c>
      <c r="B169" s="116" t="s">
        <v>1105</v>
      </c>
      <c r="C169" s="116" t="s">
        <v>704</v>
      </c>
      <c r="D169" s="116" t="s">
        <v>703</v>
      </c>
      <c r="E169" s="131">
        <v>39380</v>
      </c>
      <c r="F169" s="118">
        <v>13</v>
      </c>
      <c r="G169" s="118" t="s">
        <v>2</v>
      </c>
      <c r="H169" s="118">
        <v>182</v>
      </c>
      <c r="I169" s="118">
        <v>66</v>
      </c>
      <c r="J169" s="119" t="s">
        <v>1096</v>
      </c>
      <c r="K169" s="120"/>
      <c r="L169" s="105"/>
      <c r="M169" s="23" t="str">
        <f>VLOOKUP(N169,licencje!$L$5:$L$1000,1,FALSE)</f>
        <v>Kobi Jam</v>
      </c>
      <c r="N169" s="74" t="str">
        <f t="shared" si="2"/>
        <v>Kobi Jam</v>
      </c>
    </row>
    <row r="170" spans="1:14" ht="20.100000000000001" customHeight="1" x14ac:dyDescent="0.25">
      <c r="A170" s="110">
        <v>339</v>
      </c>
      <c r="B170" s="116" t="s">
        <v>1105</v>
      </c>
      <c r="C170" s="116" t="s">
        <v>58</v>
      </c>
      <c r="D170" s="116" t="s">
        <v>479</v>
      </c>
      <c r="E170" s="131">
        <v>38980</v>
      </c>
      <c r="F170" s="118">
        <v>15</v>
      </c>
      <c r="G170" s="118" t="s">
        <v>2</v>
      </c>
      <c r="H170" s="118"/>
      <c r="I170" s="118">
        <v>63</v>
      </c>
      <c r="J170" s="119" t="s">
        <v>1096</v>
      </c>
      <c r="K170" s="120"/>
      <c r="L170" s="105"/>
      <c r="M170" s="23" t="str">
        <f>VLOOKUP(N170,licencje!$L$5:$L$1000,1,FALSE)</f>
        <v>Sebastian Magier</v>
      </c>
      <c r="N170" s="74" t="str">
        <f t="shared" si="2"/>
        <v>Sebastian Magier</v>
      </c>
    </row>
    <row r="171" spans="1:14" ht="20.100000000000001" customHeight="1" x14ac:dyDescent="0.25">
      <c r="A171" s="110">
        <v>8</v>
      </c>
      <c r="B171" s="116" t="s">
        <v>31</v>
      </c>
      <c r="C171" s="116" t="s">
        <v>17</v>
      </c>
      <c r="D171" s="116" t="s">
        <v>18</v>
      </c>
      <c r="E171" s="117">
        <v>39029</v>
      </c>
      <c r="F171" s="118">
        <f>IF(ISBLANK(E171),"",DATEDIF(E171,$B$2,"y"))</f>
        <v>14</v>
      </c>
      <c r="G171" s="118" t="s">
        <v>2</v>
      </c>
      <c r="H171" s="118"/>
      <c r="I171" s="118">
        <v>70</v>
      </c>
      <c r="J171" s="119" t="s">
        <v>19</v>
      </c>
      <c r="K171" s="120"/>
      <c r="L171" s="105">
        <v>70</v>
      </c>
      <c r="M171" s="23" t="e">
        <f>VLOOKUP(N171,licencje!$L$5:$L$1000,1,FALSE)</f>
        <v>#N/A</v>
      </c>
      <c r="N171" s="74" t="str">
        <f t="shared" si="2"/>
        <v>Kamil Gajek</v>
      </c>
    </row>
    <row r="172" spans="1:14" ht="20.100000000000001" customHeight="1" x14ac:dyDescent="0.25">
      <c r="A172" s="110">
        <v>27</v>
      </c>
      <c r="B172" s="116" t="s">
        <v>78</v>
      </c>
      <c r="C172" s="116" t="s">
        <v>69</v>
      </c>
      <c r="D172" s="116" t="s">
        <v>70</v>
      </c>
      <c r="E172" s="117">
        <v>38651</v>
      </c>
      <c r="F172" s="118">
        <f>IF(ISBLANK(E172),"",DATEDIF(E172,$B$2,"y"))</f>
        <v>15</v>
      </c>
      <c r="G172" s="118" t="s">
        <v>2</v>
      </c>
      <c r="H172" s="118"/>
      <c r="I172" s="118">
        <v>92.7</v>
      </c>
      <c r="J172" s="119" t="s">
        <v>19</v>
      </c>
      <c r="K172" s="120"/>
      <c r="L172" s="105">
        <v>40</v>
      </c>
      <c r="M172" s="23" t="str">
        <f>VLOOKUP(N172,licencje!$L$5:$L$1000,1,FALSE)</f>
        <v>Igor Marcinkiewicz</v>
      </c>
      <c r="N172" s="74" t="str">
        <f t="shared" si="2"/>
        <v>IGOR MARCINKIEWICZ</v>
      </c>
    </row>
    <row r="173" spans="1:14" ht="20.100000000000001" customHeight="1" x14ac:dyDescent="0.25">
      <c r="A173" s="110">
        <v>343</v>
      </c>
      <c r="B173" s="116" t="s">
        <v>1105</v>
      </c>
      <c r="C173" s="116" t="s">
        <v>45</v>
      </c>
      <c r="D173" s="116" t="s">
        <v>711</v>
      </c>
      <c r="E173" s="131">
        <v>39536</v>
      </c>
      <c r="F173" s="118">
        <v>13</v>
      </c>
      <c r="G173" s="118" t="s">
        <v>2</v>
      </c>
      <c r="H173" s="118"/>
      <c r="I173" s="118">
        <v>100</v>
      </c>
      <c r="J173" s="119" t="s">
        <v>19</v>
      </c>
      <c r="K173" s="120"/>
      <c r="L173" s="105"/>
      <c r="M173" s="23" t="str">
        <f>VLOOKUP(N173,licencje!$L$5:$L$1000,1,FALSE)</f>
        <v>Dominik Mulka</v>
      </c>
      <c r="N173" s="74" t="str">
        <f t="shared" si="2"/>
        <v>Dominik Mulka</v>
      </c>
    </row>
    <row r="174" spans="1:14" ht="20.100000000000001" customHeight="1" x14ac:dyDescent="0.25">
      <c r="A174" s="110">
        <v>359</v>
      </c>
      <c r="B174" s="116" t="s">
        <v>1105</v>
      </c>
      <c r="C174" s="116" t="s">
        <v>8</v>
      </c>
      <c r="D174" s="116" t="s">
        <v>1101</v>
      </c>
      <c r="E174" s="131">
        <v>39153</v>
      </c>
      <c r="F174" s="118">
        <v>14</v>
      </c>
      <c r="G174" s="118" t="s">
        <v>2</v>
      </c>
      <c r="H174" s="118"/>
      <c r="I174" s="118">
        <v>78</v>
      </c>
      <c r="J174" s="119" t="s">
        <v>19</v>
      </c>
      <c r="K174" s="120"/>
      <c r="L174" s="105"/>
      <c r="M174" s="23" t="e">
        <f>VLOOKUP(N174,licencje!$L$5:$L$1000,1,FALSE)</f>
        <v>#N/A</v>
      </c>
      <c r="N174" s="74" t="str">
        <f t="shared" si="2"/>
        <v>Maciej Tyrała</v>
      </c>
    </row>
    <row r="175" spans="1:14" ht="20.100000000000001" customHeight="1" x14ac:dyDescent="0.25">
      <c r="A175" s="110">
        <v>391</v>
      </c>
      <c r="B175" s="116" t="s">
        <v>1147</v>
      </c>
      <c r="C175" s="141" t="s">
        <v>411</v>
      </c>
      <c r="D175" s="141" t="s">
        <v>715</v>
      </c>
      <c r="E175" s="142">
        <v>39633</v>
      </c>
      <c r="F175" s="143">
        <v>13</v>
      </c>
      <c r="G175" s="143" t="s">
        <v>2</v>
      </c>
      <c r="H175" s="143"/>
      <c r="I175" s="143">
        <v>80</v>
      </c>
      <c r="J175" s="119" t="s">
        <v>19</v>
      </c>
      <c r="K175" s="120"/>
      <c r="L175" s="105">
        <v>70</v>
      </c>
      <c r="M175" s="23" t="e">
        <f>VLOOKUP(N175,licencje!$L$5:$L$1000,1,FALSE)</f>
        <v>#N/A</v>
      </c>
      <c r="N175" s="74" t="str">
        <f t="shared" si="2"/>
        <v>Maksymilian Grela</v>
      </c>
    </row>
    <row r="176" spans="1:14" ht="20.100000000000001" customHeight="1" x14ac:dyDescent="0.25">
      <c r="A176" s="110">
        <v>306</v>
      </c>
      <c r="B176" s="116" t="s">
        <v>1105</v>
      </c>
      <c r="C176" s="116" t="s">
        <v>709</v>
      </c>
      <c r="D176" s="116" t="s">
        <v>708</v>
      </c>
      <c r="E176" s="131">
        <v>39571</v>
      </c>
      <c r="F176" s="118">
        <v>13</v>
      </c>
      <c r="G176" s="118" t="s">
        <v>6</v>
      </c>
      <c r="H176" s="118"/>
      <c r="I176" s="118">
        <v>46</v>
      </c>
      <c r="J176" s="119" t="s">
        <v>1106</v>
      </c>
      <c r="K176" s="122"/>
      <c r="L176" s="105"/>
      <c r="M176" s="23" t="str">
        <f>VLOOKUP(N176,licencje!$L$5:$L$1000,1,FALSE)</f>
        <v>Jagoda Biały</v>
      </c>
      <c r="N176" s="74" t="str">
        <f t="shared" si="2"/>
        <v>Jagoda Biały</v>
      </c>
    </row>
    <row r="177" spans="1:14" ht="20.100000000000001" customHeight="1" x14ac:dyDescent="0.25">
      <c r="A177" s="110">
        <v>311</v>
      </c>
      <c r="B177" s="116" t="s">
        <v>1105</v>
      </c>
      <c r="C177" s="116" t="s">
        <v>707</v>
      </c>
      <c r="D177" s="116" t="s">
        <v>706</v>
      </c>
      <c r="E177" s="131">
        <v>39604</v>
      </c>
      <c r="F177" s="118">
        <v>13</v>
      </c>
      <c r="G177" s="118" t="s">
        <v>6</v>
      </c>
      <c r="H177" s="118"/>
      <c r="I177" s="118">
        <v>45.5</v>
      </c>
      <c r="J177" s="151" t="s">
        <v>1106</v>
      </c>
      <c r="K177" s="122"/>
      <c r="L177" s="105"/>
      <c r="M177" s="23" t="str">
        <f>VLOOKUP(N177,licencje!$L$5:$L$1000,1,FALSE)</f>
        <v>Roksana Kurek</v>
      </c>
      <c r="N177" s="74" t="str">
        <f t="shared" si="2"/>
        <v>Roksana Kurek</v>
      </c>
    </row>
    <row r="178" spans="1:14" ht="20.100000000000001" customHeight="1" x14ac:dyDescent="0.25">
      <c r="A178" s="110">
        <v>361</v>
      </c>
      <c r="B178" s="116" t="s">
        <v>1105</v>
      </c>
      <c r="C178" s="116" t="s">
        <v>195</v>
      </c>
      <c r="D178" s="116" t="s">
        <v>1100</v>
      </c>
      <c r="E178" s="131">
        <v>39770</v>
      </c>
      <c r="F178" s="118">
        <v>13</v>
      </c>
      <c r="G178" s="118" t="s">
        <v>6</v>
      </c>
      <c r="H178" s="118"/>
      <c r="I178" s="118">
        <v>46</v>
      </c>
      <c r="J178" s="119" t="s">
        <v>1106</v>
      </c>
      <c r="K178" s="120"/>
      <c r="L178" s="105"/>
      <c r="M178" s="23" t="e">
        <f>VLOOKUP(N178,licencje!$L$5:$L$1000,1,FALSE)</f>
        <v>#N/A</v>
      </c>
      <c r="N178" s="74" t="str">
        <f t="shared" si="2"/>
        <v>Aleksandra Pomierna</v>
      </c>
    </row>
    <row r="179" spans="1:14" ht="20.100000000000001" customHeight="1" x14ac:dyDescent="0.25">
      <c r="A179" s="110">
        <v>25</v>
      </c>
      <c r="B179" s="116" t="s">
        <v>78</v>
      </c>
      <c r="C179" s="116" t="s">
        <v>66</v>
      </c>
      <c r="D179" s="116" t="s">
        <v>67</v>
      </c>
      <c r="E179" s="117">
        <v>38351</v>
      </c>
      <c r="F179" s="118">
        <f>IF(ISBLANK(E179),"",DATEDIF(E179,$B$2,"y"))</f>
        <v>16</v>
      </c>
      <c r="G179" s="118" t="s">
        <v>2</v>
      </c>
      <c r="H179" s="118"/>
      <c r="I179" s="118">
        <v>66.099999999999994</v>
      </c>
      <c r="J179" s="119" t="s">
        <v>68</v>
      </c>
      <c r="K179" s="120"/>
      <c r="L179" s="105">
        <v>40</v>
      </c>
      <c r="M179" s="23" t="str">
        <f>VLOOKUP(N179,licencje!$L$5:$L$1000,1,FALSE)</f>
        <v>Wincenty Michalak</v>
      </c>
      <c r="N179" s="74" t="str">
        <f t="shared" si="2"/>
        <v>WINCENTY MICHALAK</v>
      </c>
    </row>
    <row r="180" spans="1:14" ht="20.100000000000001" customHeight="1" x14ac:dyDescent="0.25">
      <c r="A180" s="110">
        <v>231</v>
      </c>
      <c r="B180" s="116" t="s">
        <v>934</v>
      </c>
      <c r="C180" s="116" t="s">
        <v>122</v>
      </c>
      <c r="D180" s="116" t="s">
        <v>431</v>
      </c>
      <c r="E180" s="117">
        <v>38509</v>
      </c>
      <c r="F180" s="118">
        <v>16</v>
      </c>
      <c r="G180" s="118" t="s">
        <v>2</v>
      </c>
      <c r="H180" s="118"/>
      <c r="I180" s="118">
        <v>65</v>
      </c>
      <c r="J180" s="119" t="s">
        <v>68</v>
      </c>
      <c r="K180" s="120"/>
      <c r="L180" s="105">
        <v>40</v>
      </c>
      <c r="M180" s="23" t="str">
        <f>VLOOKUP(N180,licencje!$L$5:$L$1000,1,FALSE)</f>
        <v>Mateusz Lach</v>
      </c>
      <c r="N180" s="74" t="str">
        <f t="shared" si="2"/>
        <v>Mateusz Lach</v>
      </c>
    </row>
    <row r="181" spans="1:14" ht="20.100000000000001" customHeight="1" x14ac:dyDescent="0.25">
      <c r="A181" s="110">
        <v>287</v>
      </c>
      <c r="B181" s="116" t="s">
        <v>1105</v>
      </c>
      <c r="C181" s="116" t="s">
        <v>37</v>
      </c>
      <c r="D181" s="116" t="s">
        <v>751</v>
      </c>
      <c r="E181" s="131">
        <v>38173</v>
      </c>
      <c r="F181" s="118">
        <v>17</v>
      </c>
      <c r="G181" s="118" t="s">
        <v>2</v>
      </c>
      <c r="H181" s="118">
        <v>174</v>
      </c>
      <c r="I181" s="118">
        <v>69</v>
      </c>
      <c r="J181" s="119" t="s">
        <v>68</v>
      </c>
      <c r="K181" s="122"/>
      <c r="L181" s="105"/>
      <c r="M181" s="23" t="e">
        <f>VLOOKUP(N181,licencje!$L$5:$L$1000,1,FALSE)</f>
        <v>#N/A</v>
      </c>
      <c r="N181" s="74" t="str">
        <f t="shared" si="2"/>
        <v>Paweł Grabowski</v>
      </c>
    </row>
    <row r="182" spans="1:14" ht="20.100000000000001" customHeight="1" x14ac:dyDescent="0.25">
      <c r="A182" s="110">
        <v>291</v>
      </c>
      <c r="B182" s="116" t="s">
        <v>1105</v>
      </c>
      <c r="C182" s="116" t="s">
        <v>506</v>
      </c>
      <c r="D182" s="116" t="s">
        <v>698</v>
      </c>
      <c r="E182" s="131">
        <v>38256</v>
      </c>
      <c r="F182" s="118">
        <v>16</v>
      </c>
      <c r="G182" s="118" t="s">
        <v>2</v>
      </c>
      <c r="H182" s="118"/>
      <c r="I182" s="118">
        <v>68</v>
      </c>
      <c r="J182" s="119" t="s">
        <v>68</v>
      </c>
      <c r="K182" s="122"/>
      <c r="L182" s="105"/>
      <c r="M182" s="23" t="str">
        <f>VLOOKUP(N182,licencje!$L$5:$L$1000,1,FALSE)</f>
        <v>Kevin Cieślak</v>
      </c>
      <c r="N182" s="74" t="str">
        <f t="shared" si="2"/>
        <v>Kevin Cieślak</v>
      </c>
    </row>
    <row r="183" spans="1:14" ht="20.100000000000001" customHeight="1" x14ac:dyDescent="0.25">
      <c r="A183" s="110">
        <v>386</v>
      </c>
      <c r="B183" s="116" t="s">
        <v>1147</v>
      </c>
      <c r="C183" s="116" t="s">
        <v>8</v>
      </c>
      <c r="D183" s="116" t="s">
        <v>1143</v>
      </c>
      <c r="E183" s="117">
        <v>38570</v>
      </c>
      <c r="F183" s="118">
        <v>16</v>
      </c>
      <c r="G183" s="118" t="s">
        <v>2</v>
      </c>
      <c r="H183" s="118"/>
      <c r="I183" s="118">
        <v>62</v>
      </c>
      <c r="J183" s="119">
        <v>69</v>
      </c>
      <c r="K183" s="120"/>
      <c r="L183" s="105">
        <v>70</v>
      </c>
      <c r="M183" s="23" t="e">
        <f>VLOOKUP(N183,licencje!$L$5:$L$1000,1,FALSE)</f>
        <v>#N/A</v>
      </c>
      <c r="N183" s="74" t="str">
        <f t="shared" si="2"/>
        <v>Maciej Kapusta</v>
      </c>
    </row>
    <row r="184" spans="1:14" ht="20.100000000000001" customHeight="1" x14ac:dyDescent="0.25">
      <c r="A184" s="110">
        <v>54</v>
      </c>
      <c r="B184" s="116" t="s">
        <v>802</v>
      </c>
      <c r="C184" s="134" t="s">
        <v>797</v>
      </c>
      <c r="D184" s="134" t="s">
        <v>798</v>
      </c>
      <c r="E184" s="135">
        <v>37767</v>
      </c>
      <c r="F184" s="118">
        <f>IF(ISBLANK(E184),"",DATEDIF(E184,$B$2,"y"))</f>
        <v>18</v>
      </c>
      <c r="G184" s="136" t="s">
        <v>2</v>
      </c>
      <c r="H184" s="136"/>
      <c r="I184" s="136">
        <v>73</v>
      </c>
      <c r="J184" s="139" t="s">
        <v>79</v>
      </c>
      <c r="K184" s="140"/>
      <c r="L184" s="107">
        <v>40</v>
      </c>
      <c r="M184" s="23" t="str">
        <f>VLOOKUP(N184,licencje!$L$5:$L$1000,1,FALSE)</f>
        <v>Ernest Major</v>
      </c>
      <c r="N184" s="74" t="str">
        <f t="shared" si="2"/>
        <v>ERNEST MAJOR</v>
      </c>
    </row>
    <row r="185" spans="1:14" ht="20.100000000000001" customHeight="1" x14ac:dyDescent="0.25">
      <c r="A185" s="110">
        <v>279</v>
      </c>
      <c r="B185" s="116" t="s">
        <v>1105</v>
      </c>
      <c r="C185" s="116" t="s">
        <v>625</v>
      </c>
      <c r="D185" s="116" t="s">
        <v>485</v>
      </c>
      <c r="E185" s="131">
        <v>38136</v>
      </c>
      <c r="F185" s="118">
        <v>17</v>
      </c>
      <c r="G185" s="118" t="s">
        <v>2</v>
      </c>
      <c r="H185" s="118"/>
      <c r="I185" s="118">
        <v>73</v>
      </c>
      <c r="J185" s="119">
        <v>70</v>
      </c>
      <c r="K185" s="120"/>
      <c r="L185" s="105"/>
      <c r="M185" s="23" t="str">
        <f>VLOOKUP(N185,licencje!$L$5:$L$1000,1,FALSE)</f>
        <v>Szczepan Ścigaj</v>
      </c>
      <c r="N185" s="74" t="str">
        <f t="shared" si="2"/>
        <v>Szczepan Ścigaj</v>
      </c>
    </row>
    <row r="186" spans="1:14" ht="20.100000000000001" customHeight="1" x14ac:dyDescent="0.25">
      <c r="A186" s="110">
        <v>330</v>
      </c>
      <c r="B186" s="116" t="s">
        <v>1105</v>
      </c>
      <c r="C186" s="116" t="s">
        <v>161</v>
      </c>
      <c r="D186" s="116" t="s">
        <v>713</v>
      </c>
      <c r="E186" s="131">
        <v>38629</v>
      </c>
      <c r="F186" s="118">
        <v>15</v>
      </c>
      <c r="G186" s="118" t="s">
        <v>2</v>
      </c>
      <c r="H186" s="118"/>
      <c r="I186" s="118">
        <v>71</v>
      </c>
      <c r="J186" s="119" t="s">
        <v>79</v>
      </c>
      <c r="K186" s="120"/>
      <c r="L186" s="105"/>
      <c r="M186" s="23" t="str">
        <f>VLOOKUP(N186,licencje!$L$5:$L$1000,1,FALSE)</f>
        <v>Igor Redel</v>
      </c>
      <c r="N186" s="74" t="str">
        <f t="shared" si="2"/>
        <v>Igor Redel</v>
      </c>
    </row>
    <row r="187" spans="1:14" ht="20.100000000000001" customHeight="1" x14ac:dyDescent="0.25">
      <c r="A187" s="110">
        <v>274</v>
      </c>
      <c r="B187" s="116" t="s">
        <v>1105</v>
      </c>
      <c r="C187" s="116" t="s">
        <v>550</v>
      </c>
      <c r="D187" s="116" t="s">
        <v>1082</v>
      </c>
      <c r="E187" s="131">
        <v>37585</v>
      </c>
      <c r="F187" s="118">
        <v>18</v>
      </c>
      <c r="G187" s="118" t="s">
        <v>2</v>
      </c>
      <c r="H187" s="118"/>
      <c r="I187" s="118">
        <v>77</v>
      </c>
      <c r="J187" s="119" t="s">
        <v>1083</v>
      </c>
      <c r="K187" s="120"/>
      <c r="L187" s="105"/>
      <c r="M187" s="23" t="e">
        <f>VLOOKUP(N187,licencje!$L$5:$L$1000,1,FALSE)</f>
        <v>#N/A</v>
      </c>
      <c r="N187" s="74" t="str">
        <f t="shared" si="2"/>
        <v>Krzysztof Lekston</v>
      </c>
    </row>
    <row r="188" spans="1:14" ht="20.100000000000001" customHeight="1" x14ac:dyDescent="0.25">
      <c r="A188" s="110">
        <v>281</v>
      </c>
      <c r="B188" s="116" t="s">
        <v>1105</v>
      </c>
      <c r="C188" s="116" t="s">
        <v>109</v>
      </c>
      <c r="D188" s="116" t="s">
        <v>480</v>
      </c>
      <c r="E188" s="131">
        <v>37966</v>
      </c>
      <c r="F188" s="118">
        <v>17</v>
      </c>
      <c r="G188" s="118" t="s">
        <v>2</v>
      </c>
      <c r="H188" s="118"/>
      <c r="I188" s="118">
        <v>78</v>
      </c>
      <c r="J188" s="119" t="s">
        <v>1083</v>
      </c>
      <c r="K188" s="120"/>
      <c r="L188" s="105"/>
      <c r="M188" s="23" t="str">
        <f>VLOOKUP(N188,licencje!$L$5:$L$1000,1,FALSE)</f>
        <v>Piotr Kusina</v>
      </c>
      <c r="N188" s="74" t="str">
        <f t="shared" si="2"/>
        <v>Piotr Kusina</v>
      </c>
    </row>
    <row r="189" spans="1:14" ht="20.100000000000001" customHeight="1" x14ac:dyDescent="0.25">
      <c r="A189" s="110">
        <v>390</v>
      </c>
      <c r="B189" s="116" t="s">
        <v>1147</v>
      </c>
      <c r="C189" s="141" t="s">
        <v>1135</v>
      </c>
      <c r="D189" s="141" t="s">
        <v>1145</v>
      </c>
      <c r="E189" s="142">
        <v>38047</v>
      </c>
      <c r="F189" s="143">
        <v>17</v>
      </c>
      <c r="G189" s="143" t="s">
        <v>2</v>
      </c>
      <c r="H189" s="143"/>
      <c r="I189" s="143">
        <v>82</v>
      </c>
      <c r="J189" s="119" t="s">
        <v>1083</v>
      </c>
      <c r="K189" s="120"/>
      <c r="L189" s="105">
        <v>70</v>
      </c>
      <c r="M189" s="23" t="e">
        <f>VLOOKUP(N189,licencje!$L$5:$L$1000,1,FALSE)</f>
        <v>#N/A</v>
      </c>
      <c r="N189" s="74" t="str">
        <f t="shared" si="2"/>
        <v>Jakub  Koropatnicki</v>
      </c>
    </row>
    <row r="190" spans="1:14" ht="20.100000000000001" customHeight="1" x14ac:dyDescent="0.25">
      <c r="A190" s="110">
        <v>295</v>
      </c>
      <c r="B190" s="116" t="s">
        <v>1105</v>
      </c>
      <c r="C190" s="116" t="s">
        <v>43</v>
      </c>
      <c r="D190" s="116" t="s">
        <v>690</v>
      </c>
      <c r="E190" s="131">
        <v>38245</v>
      </c>
      <c r="F190" s="118">
        <v>17</v>
      </c>
      <c r="G190" s="118" t="s">
        <v>6</v>
      </c>
      <c r="H190" s="118"/>
      <c r="I190" s="118">
        <v>55</v>
      </c>
      <c r="J190" s="119" t="s">
        <v>1087</v>
      </c>
      <c r="K190" s="122"/>
      <c r="L190" s="105"/>
      <c r="M190" s="23" t="str">
        <f>VLOOKUP(N190,licencje!$L$5:$L$1000,1,FALSE)</f>
        <v>Julia Nawrot</v>
      </c>
      <c r="N190" s="74" t="str">
        <f t="shared" si="2"/>
        <v>Julia Nawrot</v>
      </c>
    </row>
    <row r="191" spans="1:14" ht="20.100000000000001" customHeight="1" x14ac:dyDescent="0.25">
      <c r="A191" s="110">
        <v>302</v>
      </c>
      <c r="B191" s="116" t="s">
        <v>1105</v>
      </c>
      <c r="C191" s="116" t="s">
        <v>226</v>
      </c>
      <c r="D191" s="116" t="s">
        <v>715</v>
      </c>
      <c r="E191" s="131">
        <v>39163</v>
      </c>
      <c r="F191" s="118">
        <v>14</v>
      </c>
      <c r="G191" s="118" t="s">
        <v>6</v>
      </c>
      <c r="H191" s="118"/>
      <c r="I191" s="118">
        <v>52</v>
      </c>
      <c r="J191" s="119" t="s">
        <v>1087</v>
      </c>
      <c r="K191" s="122"/>
      <c r="L191" s="105"/>
      <c r="M191" s="23" t="str">
        <f>VLOOKUP(N191,licencje!$L$5:$L$1000,1,FALSE)</f>
        <v>Laura Grela</v>
      </c>
      <c r="N191" s="74" t="str">
        <f t="shared" si="2"/>
        <v>Laura Grela</v>
      </c>
    </row>
    <row r="192" spans="1:14" ht="20.100000000000001" customHeight="1" x14ac:dyDescent="0.25">
      <c r="A192" s="110">
        <v>317</v>
      </c>
      <c r="B192" s="116" t="s">
        <v>1105</v>
      </c>
      <c r="C192" s="116" t="s">
        <v>700</v>
      </c>
      <c r="D192" s="116" t="s">
        <v>699</v>
      </c>
      <c r="E192" s="131">
        <v>39784</v>
      </c>
      <c r="F192" s="118">
        <v>12</v>
      </c>
      <c r="G192" s="118" t="s">
        <v>6</v>
      </c>
      <c r="H192" s="118"/>
      <c r="I192" s="118">
        <v>57</v>
      </c>
      <c r="J192" s="151">
        <v>74</v>
      </c>
      <c r="K192" s="122"/>
      <c r="L192" s="105"/>
      <c r="M192" s="23" t="str">
        <f>VLOOKUP(N192,licencje!$L$5:$L$1000,1,FALSE)</f>
        <v>Marianna Gil</v>
      </c>
      <c r="N192" s="74" t="str">
        <f t="shared" si="2"/>
        <v>Marianna Gil</v>
      </c>
    </row>
    <row r="193" spans="1:14" ht="20.100000000000001" customHeight="1" x14ac:dyDescent="0.25">
      <c r="A193" s="110">
        <v>341</v>
      </c>
      <c r="B193" s="116" t="s">
        <v>1105</v>
      </c>
      <c r="C193" s="116" t="s">
        <v>509</v>
      </c>
      <c r="D193" s="116" t="s">
        <v>710</v>
      </c>
      <c r="E193" s="131">
        <v>38513</v>
      </c>
      <c r="F193" s="118">
        <v>16</v>
      </c>
      <c r="G193" s="118" t="s">
        <v>6</v>
      </c>
      <c r="H193" s="118"/>
      <c r="I193" s="118">
        <v>49</v>
      </c>
      <c r="J193" s="119">
        <v>74</v>
      </c>
      <c r="K193" s="120"/>
      <c r="L193" s="105"/>
      <c r="M193" s="23" t="str">
        <f>VLOOKUP(N193,licencje!$L$5:$L$1000,1,FALSE)</f>
        <v>Natalia Stanisławska</v>
      </c>
      <c r="N193" s="74" t="str">
        <f t="shared" si="2"/>
        <v>Natalia Stanisławska</v>
      </c>
    </row>
    <row r="194" spans="1:14" ht="20.100000000000001" customHeight="1" x14ac:dyDescent="0.25">
      <c r="A194" s="110">
        <v>297</v>
      </c>
      <c r="B194" s="116" t="s">
        <v>1105</v>
      </c>
      <c r="C194" s="116" t="s">
        <v>588</v>
      </c>
      <c r="D194" s="116" t="s">
        <v>686</v>
      </c>
      <c r="E194" s="131">
        <v>37960</v>
      </c>
      <c r="F194" s="118">
        <v>17</v>
      </c>
      <c r="G194" s="118" t="s">
        <v>6</v>
      </c>
      <c r="H194" s="118"/>
      <c r="I194" s="118">
        <v>60</v>
      </c>
      <c r="J194" s="119" t="s">
        <v>1088</v>
      </c>
      <c r="K194" s="122"/>
      <c r="L194" s="105"/>
      <c r="M194" s="23" t="str">
        <f>VLOOKUP(N194,licencje!$L$5:$L$1000,1,FALSE)</f>
        <v>Milena Wąs</v>
      </c>
      <c r="N194" s="74" t="str">
        <f t="shared" si="2"/>
        <v>Milena Wąs</v>
      </c>
    </row>
    <row r="195" spans="1:14" ht="20.100000000000001" customHeight="1" x14ac:dyDescent="0.25">
      <c r="A195" s="110">
        <v>298</v>
      </c>
      <c r="B195" s="116" t="s">
        <v>1105</v>
      </c>
      <c r="C195" s="116" t="s">
        <v>588</v>
      </c>
      <c r="D195" s="116" t="s">
        <v>686</v>
      </c>
      <c r="E195" s="131">
        <v>37960</v>
      </c>
      <c r="F195" s="118">
        <v>17</v>
      </c>
      <c r="G195" s="118" t="s">
        <v>6</v>
      </c>
      <c r="H195" s="118"/>
      <c r="I195" s="118">
        <v>60</v>
      </c>
      <c r="J195" s="119" t="s">
        <v>1088</v>
      </c>
      <c r="K195" s="122"/>
      <c r="L195" s="105"/>
      <c r="M195" s="23" t="str">
        <f>VLOOKUP(N195,licencje!$L$5:$L$1000,1,FALSE)</f>
        <v>Milena Wąs</v>
      </c>
      <c r="N195" s="74" t="str">
        <f t="shared" si="2"/>
        <v>Milena Wąs</v>
      </c>
    </row>
    <row r="196" spans="1:14" ht="20.100000000000001" customHeight="1" x14ac:dyDescent="0.25">
      <c r="A196" s="110">
        <v>299</v>
      </c>
      <c r="B196" s="116" t="s">
        <v>1105</v>
      </c>
      <c r="C196" s="116" t="s">
        <v>509</v>
      </c>
      <c r="D196" s="116" t="s">
        <v>706</v>
      </c>
      <c r="E196" s="131">
        <v>39078</v>
      </c>
      <c r="F196" s="118">
        <v>14</v>
      </c>
      <c r="G196" s="118" t="s">
        <v>6</v>
      </c>
      <c r="H196" s="118"/>
      <c r="I196" s="118">
        <v>62</v>
      </c>
      <c r="J196" s="119" t="s">
        <v>1088</v>
      </c>
      <c r="K196" s="122"/>
      <c r="L196" s="105"/>
      <c r="M196" s="23" t="str">
        <f>VLOOKUP(N196,licencje!$L$5:$L$1000,1,FALSE)</f>
        <v>Natalia Kurek</v>
      </c>
      <c r="N196" s="74" t="str">
        <f t="shared" ref="N196:N259" si="3">C196&amp;" "&amp;D196</f>
        <v>Natalia Kurek</v>
      </c>
    </row>
    <row r="197" spans="1:14" ht="20.100000000000001" customHeight="1" x14ac:dyDescent="0.25">
      <c r="A197" s="110">
        <v>357</v>
      </c>
      <c r="B197" s="116" t="s">
        <v>1105</v>
      </c>
      <c r="C197" s="116" t="s">
        <v>219</v>
      </c>
      <c r="D197" s="116" t="s">
        <v>1100</v>
      </c>
      <c r="E197" s="131">
        <v>38344</v>
      </c>
      <c r="F197" s="118">
        <v>16</v>
      </c>
      <c r="G197" s="118" t="s">
        <v>6</v>
      </c>
      <c r="H197" s="118"/>
      <c r="I197" s="118">
        <v>63</v>
      </c>
      <c r="J197" s="119" t="s">
        <v>1088</v>
      </c>
      <c r="K197" s="120"/>
      <c r="L197" s="105"/>
      <c r="M197" s="23" t="e">
        <f>VLOOKUP(N197,licencje!$L$5:$L$1000,1,FALSE)</f>
        <v>#N/A</v>
      </c>
      <c r="N197" s="74" t="str">
        <f t="shared" si="3"/>
        <v>Paulina Pomierna</v>
      </c>
    </row>
    <row r="198" spans="1:14" ht="20.100000000000001" customHeight="1" x14ac:dyDescent="0.25">
      <c r="A198" s="110">
        <v>385</v>
      </c>
      <c r="B198" s="116" t="s">
        <v>1147</v>
      </c>
      <c r="C198" s="116" t="s">
        <v>1141</v>
      </c>
      <c r="D198" s="116" t="s">
        <v>1142</v>
      </c>
      <c r="E198" s="117">
        <v>38103</v>
      </c>
      <c r="F198" s="118">
        <v>17</v>
      </c>
      <c r="G198" s="118" t="s">
        <v>6</v>
      </c>
      <c r="H198" s="118"/>
      <c r="I198" s="118">
        <v>58</v>
      </c>
      <c r="J198" s="119" t="s">
        <v>1088</v>
      </c>
      <c r="K198" s="120"/>
      <c r="L198" s="105">
        <v>70</v>
      </c>
      <c r="M198" s="23" t="e">
        <f>VLOOKUP(N198,licencje!$L$5:$L$1000,1,FALSE)</f>
        <v>#N/A</v>
      </c>
      <c r="N198" s="74" t="str">
        <f t="shared" si="3"/>
        <v>Weronika  Mróz</v>
      </c>
    </row>
    <row r="199" spans="1:14" ht="20.100000000000001" customHeight="1" x14ac:dyDescent="0.25">
      <c r="A199" s="110">
        <v>56</v>
      </c>
      <c r="B199" s="116" t="s">
        <v>802</v>
      </c>
      <c r="C199" s="134" t="s">
        <v>71</v>
      </c>
      <c r="D199" s="134" t="s">
        <v>799</v>
      </c>
      <c r="E199" s="135">
        <v>35187</v>
      </c>
      <c r="F199" s="118">
        <f>IF(ISBLANK(E199),"",DATEDIF(E199,$B$2,"y"))</f>
        <v>25</v>
      </c>
      <c r="G199" s="136" t="s">
        <v>2</v>
      </c>
      <c r="H199" s="136"/>
      <c r="I199" s="136">
        <v>70</v>
      </c>
      <c r="J199" s="139">
        <v>79</v>
      </c>
      <c r="K199" s="140"/>
      <c r="L199" s="107">
        <v>40</v>
      </c>
      <c r="M199" s="23" t="str">
        <f>VLOOKUP(N199,licencje!$L$5:$L$1000,1,FALSE)</f>
        <v>Paweł Przysiężnik</v>
      </c>
      <c r="N199" s="74" t="str">
        <f t="shared" si="3"/>
        <v>PAWEŁ PRZYSIĘŻNIK</v>
      </c>
    </row>
    <row r="200" spans="1:14" ht="20.100000000000001" customHeight="1" x14ac:dyDescent="0.25">
      <c r="A200" s="110">
        <v>150</v>
      </c>
      <c r="B200" s="116" t="s">
        <v>883</v>
      </c>
      <c r="C200" s="116" t="s">
        <v>45</v>
      </c>
      <c r="D200" s="116" t="s">
        <v>878</v>
      </c>
      <c r="E200" s="117">
        <v>35976</v>
      </c>
      <c r="F200" s="118">
        <v>23</v>
      </c>
      <c r="G200" s="118" t="s">
        <v>2</v>
      </c>
      <c r="H200" s="118"/>
      <c r="I200" s="118">
        <v>73</v>
      </c>
      <c r="J200" s="119">
        <v>79</v>
      </c>
      <c r="K200" s="122"/>
      <c r="L200" s="105">
        <v>40</v>
      </c>
      <c r="M200" s="23" t="str">
        <f>VLOOKUP(N200,licencje!$L$5:$L$1000,1,FALSE)</f>
        <v>Dominik Boła</v>
      </c>
      <c r="N200" s="74" t="str">
        <f t="shared" si="3"/>
        <v>Dominik Boła</v>
      </c>
    </row>
    <row r="201" spans="1:14" ht="20.100000000000001" customHeight="1" x14ac:dyDescent="0.25">
      <c r="A201" s="110">
        <v>264</v>
      </c>
      <c r="B201" s="116" t="s">
        <v>1105</v>
      </c>
      <c r="C201" s="116" t="s">
        <v>156</v>
      </c>
      <c r="D201" s="116" t="s">
        <v>1080</v>
      </c>
      <c r="E201" s="117">
        <v>35258</v>
      </c>
      <c r="F201" s="118">
        <v>25</v>
      </c>
      <c r="G201" s="118" t="s">
        <v>2</v>
      </c>
      <c r="H201" s="118"/>
      <c r="I201" s="118">
        <v>69</v>
      </c>
      <c r="J201" s="119" t="s">
        <v>1081</v>
      </c>
      <c r="K201" s="120"/>
      <c r="L201" s="105"/>
      <c r="M201" s="23" t="e">
        <f>VLOOKUP(N201,licencje!$L$5:$L$1000,1,FALSE)</f>
        <v>#N/A</v>
      </c>
      <c r="N201" s="74" t="str">
        <f t="shared" si="3"/>
        <v>Jakub Lewiński</v>
      </c>
    </row>
    <row r="202" spans="1:14" ht="20.100000000000001" customHeight="1" x14ac:dyDescent="0.25">
      <c r="A202" s="110">
        <v>272</v>
      </c>
      <c r="B202" s="116" t="s">
        <v>1105</v>
      </c>
      <c r="C202" s="116" t="s">
        <v>167</v>
      </c>
      <c r="D202" s="116" t="s">
        <v>721</v>
      </c>
      <c r="E202" s="131">
        <v>37520</v>
      </c>
      <c r="F202" s="118">
        <v>19</v>
      </c>
      <c r="G202" s="118" t="s">
        <v>2</v>
      </c>
      <c r="H202" s="118"/>
      <c r="I202" s="118">
        <v>62</v>
      </c>
      <c r="J202" s="119">
        <v>79</v>
      </c>
      <c r="K202" s="120"/>
      <c r="L202" s="105"/>
      <c r="M202" s="23" t="str">
        <f>VLOOKUP(N202,licencje!$L$5:$L$1000,1,FALSE)</f>
        <v>Bartosz Hazy</v>
      </c>
      <c r="N202" s="74" t="str">
        <f t="shared" si="3"/>
        <v>Bartosz Hazy</v>
      </c>
    </row>
    <row r="203" spans="1:14" ht="20.100000000000001" customHeight="1" x14ac:dyDescent="0.25">
      <c r="A203" s="110">
        <v>354</v>
      </c>
      <c r="B203" s="116" t="s">
        <v>1105</v>
      </c>
      <c r="C203" s="116" t="s">
        <v>1098</v>
      </c>
      <c r="D203" s="116" t="s">
        <v>1099</v>
      </c>
      <c r="E203" s="131">
        <v>37354</v>
      </c>
      <c r="F203" s="118">
        <v>19</v>
      </c>
      <c r="G203" s="118" t="s">
        <v>2</v>
      </c>
      <c r="H203" s="118"/>
      <c r="I203" s="118">
        <v>68</v>
      </c>
      <c r="J203" s="119" t="s">
        <v>1081</v>
      </c>
      <c r="K203" s="120"/>
      <c r="L203" s="105"/>
      <c r="M203" s="23" t="e">
        <f>VLOOKUP(N203,licencje!$L$5:$L$1000,1,FALSE)</f>
        <v>#N/A</v>
      </c>
      <c r="N203" s="74" t="str">
        <f t="shared" si="3"/>
        <v>Danił Gryhechkin</v>
      </c>
    </row>
    <row r="204" spans="1:14" ht="20.100000000000001" customHeight="1" x14ac:dyDescent="0.25">
      <c r="A204" s="110">
        <v>393</v>
      </c>
      <c r="B204" s="116" t="s">
        <v>1153</v>
      </c>
      <c r="C204" s="116" t="s">
        <v>454</v>
      </c>
      <c r="D204" s="116" t="s">
        <v>552</v>
      </c>
      <c r="E204" s="121">
        <v>35494</v>
      </c>
      <c r="F204" s="118">
        <v>24</v>
      </c>
      <c r="G204" s="118" t="s">
        <v>2</v>
      </c>
      <c r="H204" s="118">
        <v>175</v>
      </c>
      <c r="I204" s="118">
        <v>69</v>
      </c>
      <c r="J204" s="120" t="s">
        <v>1081</v>
      </c>
      <c r="K204" s="120"/>
      <c r="L204" s="105">
        <v>40</v>
      </c>
      <c r="M204" s="23" t="str">
        <f>VLOOKUP(N204,licencje!$L$5:$L$1000,1,FALSE)</f>
        <v>Alan Niedziela</v>
      </c>
      <c r="N204" s="74" t="str">
        <f t="shared" si="3"/>
        <v>Alan Niedziela</v>
      </c>
    </row>
    <row r="205" spans="1:14" ht="20.100000000000001" customHeight="1" x14ac:dyDescent="0.25">
      <c r="A205" s="110">
        <v>6</v>
      </c>
      <c r="B205" s="116" t="s">
        <v>31</v>
      </c>
      <c r="C205" s="116" t="s">
        <v>12</v>
      </c>
      <c r="D205" s="116" t="s">
        <v>13</v>
      </c>
      <c r="E205" s="117">
        <v>33072</v>
      </c>
      <c r="F205" s="118">
        <f>IF(ISBLANK(E205),"",DATEDIF(E205,$B$2,"y"))</f>
        <v>31</v>
      </c>
      <c r="G205" s="118" t="s">
        <v>2</v>
      </c>
      <c r="H205" s="118"/>
      <c r="I205" s="118">
        <v>80</v>
      </c>
      <c r="J205" s="119" t="s">
        <v>14</v>
      </c>
      <c r="K205" s="120"/>
      <c r="L205" s="105">
        <v>70</v>
      </c>
      <c r="M205" s="23" t="e">
        <f>VLOOKUP(N205,licencje!$L$5:$L$1000,1,FALSE)</f>
        <v>#N/A</v>
      </c>
      <c r="N205" s="74" t="str">
        <f t="shared" si="3"/>
        <v>Damian Malinowski</v>
      </c>
    </row>
    <row r="206" spans="1:14" ht="20.100000000000001" customHeight="1" x14ac:dyDescent="0.25">
      <c r="A206" s="110">
        <v>7</v>
      </c>
      <c r="B206" s="116" t="s">
        <v>31</v>
      </c>
      <c r="C206" s="116" t="s">
        <v>15</v>
      </c>
      <c r="D206" s="116" t="s">
        <v>16</v>
      </c>
      <c r="E206" s="117">
        <v>33858</v>
      </c>
      <c r="F206" s="118">
        <f>IF(ISBLANK(E206),"",DATEDIF(E206,$B$2,"y"))</f>
        <v>29</v>
      </c>
      <c r="G206" s="118" t="s">
        <v>2</v>
      </c>
      <c r="H206" s="118"/>
      <c r="I206" s="118">
        <v>79</v>
      </c>
      <c r="J206" s="119" t="s">
        <v>14</v>
      </c>
      <c r="K206" s="120"/>
      <c r="L206" s="105">
        <v>70</v>
      </c>
      <c r="M206" s="23" t="e">
        <f>VLOOKUP(N206,licencje!$L$5:$L$1000,1,FALSE)</f>
        <v>#N/A</v>
      </c>
      <c r="N206" s="74" t="str">
        <f t="shared" si="3"/>
        <v>Jarosław Kamiński</v>
      </c>
    </row>
    <row r="207" spans="1:14" ht="20.100000000000001" customHeight="1" x14ac:dyDescent="0.25">
      <c r="A207" s="110">
        <v>126</v>
      </c>
      <c r="B207" s="116" t="s">
        <v>883</v>
      </c>
      <c r="C207" s="116" t="s">
        <v>759</v>
      </c>
      <c r="D207" s="116" t="s">
        <v>758</v>
      </c>
      <c r="E207" s="117">
        <v>23373</v>
      </c>
      <c r="F207" s="118">
        <v>57</v>
      </c>
      <c r="G207" s="118" t="s">
        <v>2</v>
      </c>
      <c r="H207" s="118"/>
      <c r="I207" s="118">
        <v>78</v>
      </c>
      <c r="J207" s="119">
        <v>81</v>
      </c>
      <c r="K207" s="122"/>
      <c r="L207" s="105">
        <v>40</v>
      </c>
      <c r="M207" s="23" t="str">
        <f>VLOOKUP(N207,licencje!$L$5:$L$1000,1,FALSE)</f>
        <v>Marian Waszak</v>
      </c>
      <c r="N207" s="74" t="str">
        <f t="shared" si="3"/>
        <v>Marian Waszak</v>
      </c>
    </row>
    <row r="208" spans="1:14" ht="20.100000000000001" customHeight="1" x14ac:dyDescent="0.25">
      <c r="A208" s="110">
        <v>269</v>
      </c>
      <c r="B208" s="116" t="s">
        <v>1105</v>
      </c>
      <c r="C208" s="116" t="s">
        <v>271</v>
      </c>
      <c r="D208" s="116" t="s">
        <v>725</v>
      </c>
      <c r="E208" s="131">
        <v>37646</v>
      </c>
      <c r="F208" s="118">
        <v>18</v>
      </c>
      <c r="G208" s="118" t="s">
        <v>2</v>
      </c>
      <c r="H208" s="118"/>
      <c r="I208" s="118">
        <v>85</v>
      </c>
      <c r="J208" s="119">
        <v>81</v>
      </c>
      <c r="K208" s="120"/>
      <c r="L208" s="105"/>
      <c r="M208" s="23" t="str">
        <f>VLOOKUP(N208,licencje!$L$5:$L$1000,1,FALSE)</f>
        <v>Aleksander Zając</v>
      </c>
      <c r="N208" s="74" t="str">
        <f t="shared" si="3"/>
        <v>Aleksander Zając</v>
      </c>
    </row>
    <row r="209" spans="1:14" ht="20.100000000000001" customHeight="1" x14ac:dyDescent="0.25">
      <c r="A209" s="110">
        <v>1</v>
      </c>
      <c r="B209" s="116" t="s">
        <v>31</v>
      </c>
      <c r="C209" s="116" t="s">
        <v>0</v>
      </c>
      <c r="D209" s="116" t="s">
        <v>1</v>
      </c>
      <c r="E209" s="121">
        <v>35171</v>
      </c>
      <c r="F209" s="118">
        <f>IF(ISBLANK(E209),"",DATEDIF(E209,$B$2,"y"))</f>
        <v>25</v>
      </c>
      <c r="G209" s="118" t="s">
        <v>2</v>
      </c>
      <c r="H209" s="118"/>
      <c r="I209" s="118">
        <v>90</v>
      </c>
      <c r="J209" s="119">
        <v>83</v>
      </c>
      <c r="K209" s="120"/>
      <c r="L209" s="105">
        <v>70</v>
      </c>
      <c r="M209" s="23" t="e">
        <f>VLOOKUP(N209,licencje!$L$5:$L$1000,1,FALSE)</f>
        <v>#N/A</v>
      </c>
      <c r="N209" s="74" t="str">
        <f t="shared" si="3"/>
        <v>Oskar Urbaniak</v>
      </c>
    </row>
    <row r="210" spans="1:14" ht="20.100000000000001" customHeight="1" x14ac:dyDescent="0.25">
      <c r="A210" s="110">
        <v>5</v>
      </c>
      <c r="B210" s="116" t="s">
        <v>31</v>
      </c>
      <c r="C210" s="116" t="s">
        <v>9</v>
      </c>
      <c r="D210" s="116" t="s">
        <v>10</v>
      </c>
      <c r="E210" s="117">
        <v>35468</v>
      </c>
      <c r="F210" s="118">
        <f>IF(ISBLANK(E210),"",DATEDIF(E210,$B$2,"y"))</f>
        <v>24</v>
      </c>
      <c r="G210" s="118" t="s">
        <v>2</v>
      </c>
      <c r="H210" s="118"/>
      <c r="I210" s="118">
        <v>98</v>
      </c>
      <c r="J210" s="119" t="s">
        <v>11</v>
      </c>
      <c r="K210" s="120"/>
      <c r="L210" s="105">
        <v>70</v>
      </c>
      <c r="M210" s="23" t="e">
        <f>VLOOKUP(N210,licencje!$L$5:$L$1000,1,FALSE)</f>
        <v>#N/A</v>
      </c>
      <c r="N210" s="74" t="str">
        <f t="shared" si="3"/>
        <v>Rafał Ryk</v>
      </c>
    </row>
    <row r="211" spans="1:14" ht="20.100000000000001" customHeight="1" x14ac:dyDescent="0.25">
      <c r="A211" s="110">
        <v>229</v>
      </c>
      <c r="B211" s="116" t="s">
        <v>934</v>
      </c>
      <c r="C211" s="116" t="s">
        <v>764</v>
      </c>
      <c r="D211" s="116" t="s">
        <v>933</v>
      </c>
      <c r="E211" s="121">
        <v>32134</v>
      </c>
      <c r="F211" s="118">
        <v>33</v>
      </c>
      <c r="G211" s="118" t="s">
        <v>2</v>
      </c>
      <c r="H211" s="118"/>
      <c r="I211" s="118">
        <v>99</v>
      </c>
      <c r="J211" s="119" t="s">
        <v>11</v>
      </c>
      <c r="K211" s="120"/>
      <c r="L211" s="105">
        <v>40</v>
      </c>
      <c r="M211" s="23" t="str">
        <f>VLOOKUP(N211,licencje!$L$5:$L$1000,1,FALSE)</f>
        <v>Piotr Krawczyk</v>
      </c>
      <c r="N211" s="74" t="str">
        <f t="shared" si="3"/>
        <v>PIOTR KRAWCZYK</v>
      </c>
    </row>
    <row r="212" spans="1:14" ht="20.100000000000001" customHeight="1" x14ac:dyDescent="0.25">
      <c r="A212" s="110">
        <v>241</v>
      </c>
      <c r="B212" s="116" t="s">
        <v>951</v>
      </c>
      <c r="C212" s="126" t="s">
        <v>62</v>
      </c>
      <c r="D212" s="126" t="s">
        <v>944</v>
      </c>
      <c r="E212" s="127">
        <v>35888</v>
      </c>
      <c r="F212" s="128">
        <v>23</v>
      </c>
      <c r="G212" s="128" t="s">
        <v>889</v>
      </c>
      <c r="H212" s="128"/>
      <c r="I212" s="128">
        <v>93</v>
      </c>
      <c r="J212" s="145">
        <v>83</v>
      </c>
      <c r="K212" s="130"/>
      <c r="L212" s="106">
        <v>40</v>
      </c>
      <c r="M212" s="23" t="str">
        <f>VLOOKUP(N212,licencje!$L$5:$L$1000,1,FALSE)</f>
        <v>Szymon Piotrowski</v>
      </c>
      <c r="N212" s="74" t="str">
        <f t="shared" si="3"/>
        <v>SZYMON PIOTROWSKI</v>
      </c>
    </row>
    <row r="213" spans="1:14" ht="20.100000000000001" customHeight="1" x14ac:dyDescent="0.25">
      <c r="A213" s="110">
        <v>245</v>
      </c>
      <c r="B213" s="116" t="s">
        <v>951</v>
      </c>
      <c r="C213" s="126" t="s">
        <v>943</v>
      </c>
      <c r="D213" s="126" t="s">
        <v>948</v>
      </c>
      <c r="E213" s="127">
        <v>34142</v>
      </c>
      <c r="F213" s="128">
        <v>28</v>
      </c>
      <c r="G213" s="128" t="s">
        <v>888</v>
      </c>
      <c r="H213" s="128"/>
      <c r="I213" s="128">
        <v>75</v>
      </c>
      <c r="J213" s="145" t="s">
        <v>949</v>
      </c>
      <c r="K213" s="155"/>
      <c r="L213" s="106">
        <v>40</v>
      </c>
      <c r="M213" s="23" t="e">
        <f>VLOOKUP(N213,licencje!$L$5:$L$1000,1,FALSE)</f>
        <v>#N/A</v>
      </c>
      <c r="N213" s="74" t="str">
        <f t="shared" si="3"/>
        <v>MARIKA ZALEWSKA</v>
      </c>
    </row>
    <row r="214" spans="1:14" ht="20.100000000000001" customHeight="1" x14ac:dyDescent="0.25">
      <c r="A214" s="110">
        <v>289</v>
      </c>
      <c r="B214" s="116" t="s">
        <v>1105</v>
      </c>
      <c r="C214" s="116" t="s">
        <v>726</v>
      </c>
      <c r="D214" s="116" t="s">
        <v>99</v>
      </c>
      <c r="E214" s="131">
        <v>38652</v>
      </c>
      <c r="F214" s="118">
        <v>15</v>
      </c>
      <c r="G214" s="118" t="s">
        <v>6</v>
      </c>
      <c r="H214" s="118"/>
      <c r="I214" s="118">
        <v>74</v>
      </c>
      <c r="J214" s="119">
        <v>90</v>
      </c>
      <c r="K214" s="122"/>
      <c r="L214" s="105"/>
      <c r="M214" s="23" t="str">
        <f>VLOOKUP(N214,licencje!$L$5:$L$1000,1,FALSE)</f>
        <v>Daria Woźniak</v>
      </c>
      <c r="N214" s="74" t="str">
        <f t="shared" si="3"/>
        <v>Daria Woźniak</v>
      </c>
    </row>
    <row r="215" spans="1:14" ht="20.100000000000001" customHeight="1" x14ac:dyDescent="0.25">
      <c r="A215" s="110">
        <v>327</v>
      </c>
      <c r="B215" s="116" t="s">
        <v>1105</v>
      </c>
      <c r="C215" s="116" t="s">
        <v>417</v>
      </c>
      <c r="D215" s="116" t="s">
        <v>724</v>
      </c>
      <c r="E215" s="131">
        <v>38090</v>
      </c>
      <c r="F215" s="118">
        <v>17</v>
      </c>
      <c r="G215" s="118" t="s">
        <v>6</v>
      </c>
      <c r="H215" s="118">
        <v>172</v>
      </c>
      <c r="I215" s="118">
        <v>68</v>
      </c>
      <c r="J215" s="119">
        <v>90</v>
      </c>
      <c r="K215" s="120"/>
      <c r="L215" s="105"/>
      <c r="M215" s="23" t="str">
        <f>VLOOKUP(N215,licencje!$L$5:$L$1000,1,FALSE)</f>
        <v>Weronika Szymonek</v>
      </c>
      <c r="N215" s="74" t="str">
        <f t="shared" si="3"/>
        <v>Weronika Szymonek</v>
      </c>
    </row>
    <row r="216" spans="1:14" ht="20.100000000000001" customHeight="1" x14ac:dyDescent="0.25">
      <c r="A216" s="110">
        <v>129</v>
      </c>
      <c r="B216" s="116" t="s">
        <v>883</v>
      </c>
      <c r="C216" s="116" t="s">
        <v>292</v>
      </c>
      <c r="D216" s="116" t="s">
        <v>754</v>
      </c>
      <c r="E216" s="117">
        <v>38004</v>
      </c>
      <c r="F216" s="118">
        <v>17</v>
      </c>
      <c r="G216" s="118" t="s">
        <v>2</v>
      </c>
      <c r="H216" s="118"/>
      <c r="I216" s="118">
        <v>47</v>
      </c>
      <c r="J216" s="119">
        <v>93</v>
      </c>
      <c r="K216" s="122"/>
      <c r="L216" s="105">
        <v>40</v>
      </c>
      <c r="M216" s="23" t="str">
        <f>VLOOKUP(N216,licencje!$L$5:$L$1000,1,FALSE)</f>
        <v>Antoni Matuszak</v>
      </c>
      <c r="N216" s="74" t="str">
        <f t="shared" si="3"/>
        <v>Antoni Matuszak</v>
      </c>
    </row>
    <row r="217" spans="1:14" ht="20.100000000000001" customHeight="1" x14ac:dyDescent="0.25">
      <c r="A217" s="110">
        <v>138</v>
      </c>
      <c r="B217" s="116" t="s">
        <v>883</v>
      </c>
      <c r="C217" s="116" t="s">
        <v>175</v>
      </c>
      <c r="D217" s="116" t="s">
        <v>750</v>
      </c>
      <c r="E217" s="117">
        <v>39209</v>
      </c>
      <c r="F217" s="118">
        <v>14</v>
      </c>
      <c r="G217" s="118" t="s">
        <v>2</v>
      </c>
      <c r="H217" s="118"/>
      <c r="I217" s="118">
        <v>43</v>
      </c>
      <c r="J217" s="119">
        <v>93</v>
      </c>
      <c r="K217" s="122"/>
      <c r="L217" s="105">
        <v>40</v>
      </c>
      <c r="M217" s="23" t="str">
        <f>VLOOKUP(N217,licencje!$L$5:$L$1000,1,FALSE)</f>
        <v>Wiktor Kopiński</v>
      </c>
      <c r="N217" s="74" t="str">
        <f t="shared" si="3"/>
        <v>Wiktor Kopiński</v>
      </c>
    </row>
    <row r="218" spans="1:14" ht="20.100000000000001" customHeight="1" x14ac:dyDescent="0.25">
      <c r="A218" s="110">
        <v>323</v>
      </c>
      <c r="B218" s="116" t="s">
        <v>1105</v>
      </c>
      <c r="C218" s="116" t="s">
        <v>194</v>
      </c>
      <c r="D218" s="116" t="s">
        <v>691</v>
      </c>
      <c r="E218" s="131">
        <v>39483</v>
      </c>
      <c r="F218" s="118">
        <v>13</v>
      </c>
      <c r="G218" s="118" t="s">
        <v>2</v>
      </c>
      <c r="H218" s="118"/>
      <c r="I218" s="118">
        <v>56</v>
      </c>
      <c r="J218" s="151" t="s">
        <v>1093</v>
      </c>
      <c r="K218" s="120"/>
      <c r="L218" s="105"/>
      <c r="M218" s="23" t="str">
        <f>VLOOKUP(N218,licencje!$L$5:$L$1000,1,FALSE)</f>
        <v>Tymon Sadok</v>
      </c>
      <c r="N218" s="74" t="str">
        <f t="shared" si="3"/>
        <v>Tymon Sadok</v>
      </c>
    </row>
    <row r="219" spans="1:14" ht="20.100000000000001" customHeight="1" x14ac:dyDescent="0.25">
      <c r="A219" s="110">
        <v>351</v>
      </c>
      <c r="B219" s="116" t="s">
        <v>1105</v>
      </c>
      <c r="C219" s="116" t="s">
        <v>109</v>
      </c>
      <c r="D219" s="116" t="s">
        <v>677</v>
      </c>
      <c r="E219" s="131">
        <v>39541</v>
      </c>
      <c r="F219" s="118">
        <v>13</v>
      </c>
      <c r="G219" s="118" t="s">
        <v>2</v>
      </c>
      <c r="H219" s="118"/>
      <c r="I219" s="118">
        <v>54</v>
      </c>
      <c r="J219" s="119" t="s">
        <v>1093</v>
      </c>
      <c r="K219" s="120"/>
      <c r="L219" s="105"/>
      <c r="M219" s="23" t="str">
        <f>VLOOKUP(N219,licencje!$L$5:$L$1000,1,FALSE)</f>
        <v>Piotr Bielak</v>
      </c>
      <c r="N219" s="74" t="str">
        <f t="shared" si="3"/>
        <v>Piotr Bielak</v>
      </c>
    </row>
    <row r="220" spans="1:14" ht="20.100000000000001" customHeight="1" x14ac:dyDescent="0.25">
      <c r="A220" s="110">
        <v>23</v>
      </c>
      <c r="B220" s="116" t="s">
        <v>78</v>
      </c>
      <c r="C220" s="116" t="s">
        <v>62</v>
      </c>
      <c r="D220" s="116" t="s">
        <v>63</v>
      </c>
      <c r="E220" s="121">
        <v>38639</v>
      </c>
      <c r="F220" s="118">
        <f>IF(ISBLANK(E220),"",DATEDIF(E220,$B$2,"y"))</f>
        <v>15</v>
      </c>
      <c r="G220" s="118" t="s">
        <v>2</v>
      </c>
      <c r="H220" s="118"/>
      <c r="I220" s="118">
        <v>66.2</v>
      </c>
      <c r="J220" s="119" t="s">
        <v>64</v>
      </c>
      <c r="K220" s="120"/>
      <c r="L220" s="105">
        <v>40</v>
      </c>
      <c r="M220" s="23" t="str">
        <f>VLOOKUP(N220,licencje!$L$5:$L$1000,1,FALSE)</f>
        <v>Szymon Barylski</v>
      </c>
      <c r="N220" s="74" t="str">
        <f t="shared" si="3"/>
        <v>SZYMON BARYLSKI</v>
      </c>
    </row>
    <row r="221" spans="1:14" ht="20.100000000000001" customHeight="1" x14ac:dyDescent="0.25">
      <c r="A221" s="110">
        <v>329</v>
      </c>
      <c r="B221" s="116" t="s">
        <v>1105</v>
      </c>
      <c r="C221" s="116" t="s">
        <v>161</v>
      </c>
      <c r="D221" s="116" t="s">
        <v>713</v>
      </c>
      <c r="E221" s="131">
        <v>38629</v>
      </c>
      <c r="F221" s="118">
        <v>15</v>
      </c>
      <c r="G221" s="118" t="s">
        <v>2</v>
      </c>
      <c r="H221" s="118"/>
      <c r="I221" s="118">
        <v>71</v>
      </c>
      <c r="J221" s="119">
        <v>94</v>
      </c>
      <c r="K221" s="120"/>
      <c r="L221" s="105"/>
      <c r="M221" s="23" t="str">
        <f>VLOOKUP(N221,licencje!$L$5:$L$1000,1,FALSE)</f>
        <v>Igor Redel</v>
      </c>
      <c r="N221" s="74" t="str">
        <f t="shared" si="3"/>
        <v>Igor Redel</v>
      </c>
    </row>
    <row r="222" spans="1:14" ht="20.100000000000001" customHeight="1" x14ac:dyDescent="0.25">
      <c r="A222" s="110">
        <v>334</v>
      </c>
      <c r="B222" s="116" t="s">
        <v>1105</v>
      </c>
      <c r="C222" s="116" t="s">
        <v>704</v>
      </c>
      <c r="D222" s="116" t="s">
        <v>703</v>
      </c>
      <c r="E222" s="131">
        <v>39380</v>
      </c>
      <c r="F222" s="118">
        <v>13</v>
      </c>
      <c r="G222" s="118" t="s">
        <v>2</v>
      </c>
      <c r="H222" s="118">
        <v>182</v>
      </c>
      <c r="I222" s="118">
        <v>66</v>
      </c>
      <c r="J222" s="119" t="s">
        <v>64</v>
      </c>
      <c r="K222" s="120"/>
      <c r="L222" s="105"/>
      <c r="M222" s="23" t="str">
        <f>VLOOKUP(N222,licencje!$L$5:$L$1000,1,FALSE)</f>
        <v>Kobi Jam</v>
      </c>
      <c r="N222" s="74" t="str">
        <f t="shared" si="3"/>
        <v>Kobi Jam</v>
      </c>
    </row>
    <row r="223" spans="1:14" ht="20.100000000000001" customHeight="1" x14ac:dyDescent="0.25">
      <c r="A223" s="110">
        <v>337</v>
      </c>
      <c r="B223" s="116" t="s">
        <v>1105</v>
      </c>
      <c r="C223" s="116" t="s">
        <v>58</v>
      </c>
      <c r="D223" s="116" t="s">
        <v>479</v>
      </c>
      <c r="E223" s="131">
        <v>38980</v>
      </c>
      <c r="F223" s="118">
        <v>15</v>
      </c>
      <c r="G223" s="118" t="s">
        <v>2</v>
      </c>
      <c r="H223" s="118"/>
      <c r="I223" s="118">
        <v>63</v>
      </c>
      <c r="J223" s="119" t="s">
        <v>64</v>
      </c>
      <c r="K223" s="120"/>
      <c r="L223" s="105"/>
      <c r="M223" s="23" t="str">
        <f>VLOOKUP(N223,licencje!$L$5:$L$1000,1,FALSE)</f>
        <v>Sebastian Magier</v>
      </c>
      <c r="N223" s="74" t="str">
        <f t="shared" si="3"/>
        <v>Sebastian Magier</v>
      </c>
    </row>
    <row r="224" spans="1:14" ht="20.100000000000001" customHeight="1" x14ac:dyDescent="0.25">
      <c r="A224" s="110">
        <v>344</v>
      </c>
      <c r="B224" s="116" t="s">
        <v>1105</v>
      </c>
      <c r="C224" s="116" t="s">
        <v>45</v>
      </c>
      <c r="D224" s="116" t="s">
        <v>711</v>
      </c>
      <c r="E224" s="131">
        <v>39536</v>
      </c>
      <c r="F224" s="118">
        <v>13</v>
      </c>
      <c r="G224" s="118" t="s">
        <v>2</v>
      </c>
      <c r="H224" s="118"/>
      <c r="I224" s="118">
        <v>100</v>
      </c>
      <c r="J224" s="119" t="s">
        <v>64</v>
      </c>
      <c r="K224" s="120"/>
      <c r="L224" s="105"/>
      <c r="M224" s="23" t="str">
        <f>VLOOKUP(N224,licencje!$L$5:$L$1000,1,FALSE)</f>
        <v>Dominik Mulka</v>
      </c>
      <c r="N224" s="74" t="str">
        <f t="shared" si="3"/>
        <v>Dominik Mulka</v>
      </c>
    </row>
    <row r="225" spans="1:14" ht="20.100000000000001" customHeight="1" x14ac:dyDescent="0.25">
      <c r="A225" s="110">
        <v>360</v>
      </c>
      <c r="B225" s="116" t="s">
        <v>1105</v>
      </c>
      <c r="C225" s="116" t="s">
        <v>8</v>
      </c>
      <c r="D225" s="116" t="s">
        <v>1101</v>
      </c>
      <c r="E225" s="131">
        <v>39153</v>
      </c>
      <c r="F225" s="118">
        <v>14</v>
      </c>
      <c r="G225" s="118" t="s">
        <v>2</v>
      </c>
      <c r="H225" s="118"/>
      <c r="I225" s="118">
        <v>78</v>
      </c>
      <c r="J225" s="119" t="s">
        <v>64</v>
      </c>
      <c r="K225" s="120"/>
      <c r="L225" s="105"/>
      <c r="M225" s="23" t="e">
        <f>VLOOKUP(N225,licencje!$L$5:$L$1000,1,FALSE)</f>
        <v>#N/A</v>
      </c>
      <c r="N225" s="74" t="str">
        <f t="shared" si="3"/>
        <v>Maciej Tyrała</v>
      </c>
    </row>
    <row r="226" spans="1:14" ht="20.100000000000001" customHeight="1" x14ac:dyDescent="0.25">
      <c r="A226" s="110">
        <v>305</v>
      </c>
      <c r="B226" s="116" t="s">
        <v>1105</v>
      </c>
      <c r="C226" s="116" t="s">
        <v>709</v>
      </c>
      <c r="D226" s="116" t="s">
        <v>708</v>
      </c>
      <c r="E226" s="131">
        <v>39571</v>
      </c>
      <c r="F226" s="118">
        <v>13</v>
      </c>
      <c r="G226" s="118" t="s">
        <v>6</v>
      </c>
      <c r="H226" s="118"/>
      <c r="I226" s="118">
        <v>46</v>
      </c>
      <c r="J226" s="119" t="s">
        <v>1089</v>
      </c>
      <c r="K226" s="122"/>
      <c r="L226" s="105"/>
      <c r="M226" s="23" t="str">
        <f>VLOOKUP(N226,licencje!$L$5:$L$1000,1,FALSE)</f>
        <v>Jagoda Biały</v>
      </c>
      <c r="N226" s="74" t="str">
        <f t="shared" si="3"/>
        <v>Jagoda Biały</v>
      </c>
    </row>
    <row r="227" spans="1:14" ht="20.100000000000001" customHeight="1" x14ac:dyDescent="0.25">
      <c r="A227" s="110">
        <v>310</v>
      </c>
      <c r="B227" s="116" t="s">
        <v>1105</v>
      </c>
      <c r="C227" s="116" t="s">
        <v>707</v>
      </c>
      <c r="D227" s="116" t="s">
        <v>706</v>
      </c>
      <c r="E227" s="131">
        <v>39604</v>
      </c>
      <c r="F227" s="118">
        <v>13</v>
      </c>
      <c r="G227" s="118" t="s">
        <v>6</v>
      </c>
      <c r="H227" s="118"/>
      <c r="I227" s="118">
        <v>45.5</v>
      </c>
      <c r="J227" s="151" t="s">
        <v>1089</v>
      </c>
      <c r="K227" s="122"/>
      <c r="L227" s="105"/>
      <c r="M227" s="23" t="str">
        <f>VLOOKUP(N227,licencje!$L$5:$L$1000,1,FALSE)</f>
        <v>Roksana Kurek</v>
      </c>
      <c r="N227" s="74" t="str">
        <f t="shared" si="3"/>
        <v>Roksana Kurek</v>
      </c>
    </row>
    <row r="228" spans="1:14" ht="20.100000000000001" customHeight="1" x14ac:dyDescent="0.25">
      <c r="A228" s="110">
        <v>362</v>
      </c>
      <c r="B228" s="116" t="s">
        <v>1105</v>
      </c>
      <c r="C228" s="116" t="s">
        <v>195</v>
      </c>
      <c r="D228" s="116" t="s">
        <v>1100</v>
      </c>
      <c r="E228" s="131">
        <v>39770</v>
      </c>
      <c r="F228" s="118">
        <v>13</v>
      </c>
      <c r="G228" s="118" t="s">
        <v>6</v>
      </c>
      <c r="H228" s="118"/>
      <c r="I228" s="118">
        <v>46</v>
      </c>
      <c r="J228" s="119" t="s">
        <v>1089</v>
      </c>
      <c r="K228" s="120"/>
      <c r="L228" s="105"/>
      <c r="M228" s="23" t="e">
        <f>VLOOKUP(N228,licencje!$L$5:$L$1000,1,FALSE)</f>
        <v>#N/A</v>
      </c>
      <c r="N228" s="74" t="str">
        <f t="shared" si="3"/>
        <v>Aleksandra Pomierna</v>
      </c>
    </row>
    <row r="229" spans="1:14" ht="20.100000000000001" customHeight="1" x14ac:dyDescent="0.25">
      <c r="A229" s="110">
        <v>26</v>
      </c>
      <c r="B229" s="116" t="s">
        <v>78</v>
      </c>
      <c r="C229" s="116" t="s">
        <v>66</v>
      </c>
      <c r="D229" s="116" t="s">
        <v>67</v>
      </c>
      <c r="E229" s="117">
        <v>38352</v>
      </c>
      <c r="F229" s="118">
        <f>IF(ISBLANK(E229),"",DATEDIF(E229,$B$2,"y"))</f>
        <v>16</v>
      </c>
      <c r="G229" s="118" t="s">
        <v>2</v>
      </c>
      <c r="H229" s="118"/>
      <c r="I229" s="118">
        <v>66.099999999999994</v>
      </c>
      <c r="J229" s="119" t="s">
        <v>80</v>
      </c>
      <c r="K229" s="120"/>
      <c r="L229" s="105">
        <v>40</v>
      </c>
      <c r="M229" s="23" t="str">
        <f>VLOOKUP(N229,licencje!$L$5:$L$1000,1,FALSE)</f>
        <v>Wincenty Michalak</v>
      </c>
      <c r="N229" s="74" t="str">
        <f t="shared" si="3"/>
        <v>WINCENTY MICHALAK</v>
      </c>
    </row>
    <row r="230" spans="1:14" ht="20.100000000000001" customHeight="1" x14ac:dyDescent="0.25">
      <c r="A230" s="110">
        <v>55</v>
      </c>
      <c r="B230" s="116" t="s">
        <v>802</v>
      </c>
      <c r="C230" s="134" t="s">
        <v>797</v>
      </c>
      <c r="D230" s="134" t="s">
        <v>798</v>
      </c>
      <c r="E230" s="135">
        <v>37767</v>
      </c>
      <c r="F230" s="118">
        <f>IF(ISBLANK(E230),"",DATEDIF(E230,$B$2,"y"))</f>
        <v>18</v>
      </c>
      <c r="G230" s="136" t="s">
        <v>2</v>
      </c>
      <c r="H230" s="136"/>
      <c r="I230" s="136">
        <v>73</v>
      </c>
      <c r="J230" s="139" t="s">
        <v>80</v>
      </c>
      <c r="K230" s="140"/>
      <c r="L230" s="107">
        <v>40</v>
      </c>
      <c r="M230" s="23" t="str">
        <f>VLOOKUP(N230,licencje!$L$5:$L$1000,1,FALSE)</f>
        <v>Ernest Major</v>
      </c>
      <c r="N230" s="74" t="str">
        <f t="shared" si="3"/>
        <v>ERNEST MAJOR</v>
      </c>
    </row>
    <row r="231" spans="1:14" ht="20.100000000000001" customHeight="1" x14ac:dyDescent="0.25">
      <c r="A231" s="110">
        <v>232</v>
      </c>
      <c r="B231" s="116" t="s">
        <v>934</v>
      </c>
      <c r="C231" s="116" t="s">
        <v>122</v>
      </c>
      <c r="D231" s="116" t="s">
        <v>431</v>
      </c>
      <c r="E231" s="117">
        <v>38510</v>
      </c>
      <c r="F231" s="118">
        <v>16</v>
      </c>
      <c r="G231" s="118" t="s">
        <v>2</v>
      </c>
      <c r="H231" s="118"/>
      <c r="I231" s="118">
        <v>65</v>
      </c>
      <c r="J231" s="119">
        <v>100</v>
      </c>
      <c r="K231" s="120"/>
      <c r="L231" s="105">
        <v>40</v>
      </c>
      <c r="M231" s="23" t="str">
        <f>VLOOKUP(N231,licencje!$L$5:$L$1000,1,FALSE)</f>
        <v>Mateusz Lach</v>
      </c>
      <c r="N231" s="74" t="str">
        <f t="shared" si="3"/>
        <v>Mateusz Lach</v>
      </c>
    </row>
    <row r="232" spans="1:14" ht="20.100000000000001" customHeight="1" x14ac:dyDescent="0.25">
      <c r="A232" s="110">
        <v>267</v>
      </c>
      <c r="B232" s="116" t="s">
        <v>1105</v>
      </c>
      <c r="C232" s="116" t="s">
        <v>271</v>
      </c>
      <c r="D232" s="116" t="s">
        <v>725</v>
      </c>
      <c r="E232" s="131">
        <v>37646</v>
      </c>
      <c r="F232" s="118">
        <v>18</v>
      </c>
      <c r="G232" s="118" t="s">
        <v>2</v>
      </c>
      <c r="H232" s="118"/>
      <c r="I232" s="118">
        <v>85</v>
      </c>
      <c r="J232" s="119" t="s">
        <v>80</v>
      </c>
      <c r="K232" s="120"/>
      <c r="L232" s="105"/>
      <c r="M232" s="23" t="str">
        <f>VLOOKUP(N232,licencje!$L$5:$L$1000,1,FALSE)</f>
        <v>Aleksander Zając</v>
      </c>
      <c r="N232" s="74" t="str">
        <f t="shared" si="3"/>
        <v>Aleksander Zając</v>
      </c>
    </row>
    <row r="233" spans="1:14" ht="20.100000000000001" customHeight="1" x14ac:dyDescent="0.25">
      <c r="A233" s="110">
        <v>275</v>
      </c>
      <c r="B233" s="116" t="s">
        <v>1105</v>
      </c>
      <c r="C233" s="116" t="s">
        <v>550</v>
      </c>
      <c r="D233" s="116" t="s">
        <v>1082</v>
      </c>
      <c r="E233" s="131">
        <v>37585</v>
      </c>
      <c r="F233" s="118">
        <v>18</v>
      </c>
      <c r="G233" s="118" t="s">
        <v>2</v>
      </c>
      <c r="H233" s="118"/>
      <c r="I233" s="118">
        <v>77</v>
      </c>
      <c r="J233" s="119" t="s">
        <v>80</v>
      </c>
      <c r="K233" s="120"/>
      <c r="L233" s="105"/>
      <c r="M233" s="23" t="e">
        <f>VLOOKUP(N233,licencje!$L$5:$L$1000,1,FALSE)</f>
        <v>#N/A</v>
      </c>
      <c r="N233" s="74" t="str">
        <f t="shared" si="3"/>
        <v>Krzysztof Lekston</v>
      </c>
    </row>
    <row r="234" spans="1:14" ht="20.100000000000001" customHeight="1" x14ac:dyDescent="0.25">
      <c r="A234" s="110">
        <v>276</v>
      </c>
      <c r="B234" s="116" t="s">
        <v>1105</v>
      </c>
      <c r="C234" s="116" t="s">
        <v>625</v>
      </c>
      <c r="D234" s="116" t="s">
        <v>485</v>
      </c>
      <c r="E234" s="131">
        <v>38136</v>
      </c>
      <c r="F234" s="118">
        <v>17</v>
      </c>
      <c r="G234" s="118" t="s">
        <v>2</v>
      </c>
      <c r="H234" s="118"/>
      <c r="I234" s="118">
        <v>73</v>
      </c>
      <c r="J234" s="119" t="s">
        <v>80</v>
      </c>
      <c r="K234" s="120"/>
      <c r="L234" s="105"/>
      <c r="M234" s="23" t="str">
        <f>VLOOKUP(N234,licencje!$L$5:$L$1000,1,FALSE)</f>
        <v>Szczepan Ścigaj</v>
      </c>
      <c r="N234" s="74" t="str">
        <f t="shared" si="3"/>
        <v>Szczepan Ścigaj</v>
      </c>
    </row>
    <row r="235" spans="1:14" ht="20.100000000000001" customHeight="1" x14ac:dyDescent="0.25">
      <c r="A235" s="110">
        <v>280</v>
      </c>
      <c r="B235" s="116" t="s">
        <v>1105</v>
      </c>
      <c r="C235" s="116" t="s">
        <v>729</v>
      </c>
      <c r="D235" s="116" t="s">
        <v>728</v>
      </c>
      <c r="E235" s="131">
        <v>37741</v>
      </c>
      <c r="F235" s="118">
        <v>18</v>
      </c>
      <c r="G235" s="118" t="s">
        <v>2</v>
      </c>
      <c r="H235" s="118"/>
      <c r="I235" s="118">
        <v>74</v>
      </c>
      <c r="J235" s="119" t="s">
        <v>80</v>
      </c>
      <c r="K235" s="120"/>
      <c r="L235" s="105"/>
      <c r="M235" s="23" t="str">
        <f>VLOOKUP(N235,licencje!$L$5:$L$1000,1,FALSE)</f>
        <v>Kacper Korczyński</v>
      </c>
      <c r="N235" s="74" t="str">
        <f t="shared" si="3"/>
        <v>Kacper Korczyński</v>
      </c>
    </row>
    <row r="236" spans="1:14" ht="20.100000000000001" customHeight="1" x14ac:dyDescent="0.25">
      <c r="A236" s="110">
        <v>282</v>
      </c>
      <c r="B236" s="116" t="s">
        <v>1105</v>
      </c>
      <c r="C236" s="116" t="s">
        <v>109</v>
      </c>
      <c r="D236" s="116" t="s">
        <v>480</v>
      </c>
      <c r="E236" s="131">
        <v>37966</v>
      </c>
      <c r="F236" s="118">
        <v>17</v>
      </c>
      <c r="G236" s="118" t="s">
        <v>2</v>
      </c>
      <c r="H236" s="118"/>
      <c r="I236" s="118">
        <v>78</v>
      </c>
      <c r="J236" s="119" t="s">
        <v>80</v>
      </c>
      <c r="K236" s="120"/>
      <c r="L236" s="105"/>
      <c r="M236" s="23" t="str">
        <f>VLOOKUP(N236,licencje!$L$5:$L$1000,1,FALSE)</f>
        <v>Piotr Kusina</v>
      </c>
      <c r="N236" s="74" t="str">
        <f t="shared" si="3"/>
        <v>Piotr Kusina</v>
      </c>
    </row>
    <row r="237" spans="1:14" ht="20.100000000000001" customHeight="1" x14ac:dyDescent="0.25">
      <c r="A237" s="110">
        <v>285</v>
      </c>
      <c r="B237" s="116" t="s">
        <v>1105</v>
      </c>
      <c r="C237" s="116" t="s">
        <v>37</v>
      </c>
      <c r="D237" s="116" t="s">
        <v>751</v>
      </c>
      <c r="E237" s="131">
        <v>38173</v>
      </c>
      <c r="F237" s="118">
        <v>17</v>
      </c>
      <c r="G237" s="118" t="s">
        <v>2</v>
      </c>
      <c r="H237" s="118"/>
      <c r="I237" s="118">
        <v>69</v>
      </c>
      <c r="J237" s="119" t="s">
        <v>80</v>
      </c>
      <c r="K237" s="122"/>
      <c r="L237" s="105"/>
      <c r="M237" s="23" t="e">
        <f>VLOOKUP(N237,licencje!$L$5:$L$1000,1,FALSE)</f>
        <v>#N/A</v>
      </c>
      <c r="N237" s="74" t="str">
        <f t="shared" si="3"/>
        <v>Paweł Grabowski</v>
      </c>
    </row>
    <row r="238" spans="1:14" ht="20.100000000000001" customHeight="1" x14ac:dyDescent="0.25">
      <c r="A238" s="110">
        <v>292</v>
      </c>
      <c r="B238" s="116" t="s">
        <v>1105</v>
      </c>
      <c r="C238" s="116" t="s">
        <v>506</v>
      </c>
      <c r="D238" s="116" t="s">
        <v>698</v>
      </c>
      <c r="E238" s="131">
        <v>38256</v>
      </c>
      <c r="F238" s="118">
        <v>16</v>
      </c>
      <c r="G238" s="118" t="s">
        <v>2</v>
      </c>
      <c r="H238" s="118"/>
      <c r="I238" s="118">
        <v>68</v>
      </c>
      <c r="J238" s="119" t="s">
        <v>80</v>
      </c>
      <c r="K238" s="122"/>
      <c r="L238" s="105"/>
      <c r="M238" s="23" t="str">
        <f>VLOOKUP(N238,licencje!$L$5:$L$1000,1,FALSE)</f>
        <v>Kevin Cieślak</v>
      </c>
      <c r="N238" s="74" t="str">
        <f t="shared" si="3"/>
        <v>Kevin Cieślak</v>
      </c>
    </row>
    <row r="239" spans="1:14" ht="20.100000000000001" customHeight="1" x14ac:dyDescent="0.25">
      <c r="A239" s="110">
        <v>294</v>
      </c>
      <c r="B239" s="116" t="s">
        <v>1105</v>
      </c>
      <c r="C239" s="116" t="s">
        <v>43</v>
      </c>
      <c r="D239" s="116" t="s">
        <v>690</v>
      </c>
      <c r="E239" s="131">
        <v>38245</v>
      </c>
      <c r="F239" s="118">
        <v>17</v>
      </c>
      <c r="G239" s="118" t="s">
        <v>6</v>
      </c>
      <c r="H239" s="118"/>
      <c r="I239" s="118">
        <v>55</v>
      </c>
      <c r="J239" s="119" t="s">
        <v>1086</v>
      </c>
      <c r="K239" s="122"/>
      <c r="L239" s="105"/>
      <c r="M239" s="23" t="str">
        <f>VLOOKUP(N239,licencje!$L$5:$L$1000,1,FALSE)</f>
        <v>Julia Nawrot</v>
      </c>
      <c r="N239" s="74" t="str">
        <f t="shared" si="3"/>
        <v>Julia Nawrot</v>
      </c>
    </row>
    <row r="240" spans="1:14" ht="20.100000000000001" customHeight="1" x14ac:dyDescent="0.25">
      <c r="A240" s="110">
        <v>303</v>
      </c>
      <c r="B240" s="116" t="s">
        <v>1105</v>
      </c>
      <c r="C240" s="116" t="s">
        <v>226</v>
      </c>
      <c r="D240" s="116" t="s">
        <v>715</v>
      </c>
      <c r="E240" s="131">
        <v>39163</v>
      </c>
      <c r="F240" s="118">
        <v>14</v>
      </c>
      <c r="G240" s="118" t="s">
        <v>6</v>
      </c>
      <c r="H240" s="118"/>
      <c r="I240" s="118">
        <v>52</v>
      </c>
      <c r="J240" s="119" t="s">
        <v>1086</v>
      </c>
      <c r="K240" s="122"/>
      <c r="L240" s="105"/>
      <c r="M240" s="23" t="str">
        <f>VLOOKUP(N240,licencje!$L$5:$L$1000,1,FALSE)</f>
        <v>Laura Grela</v>
      </c>
      <c r="N240" s="74" t="str">
        <f t="shared" si="3"/>
        <v>Laura Grela</v>
      </c>
    </row>
    <row r="241" spans="1:14" ht="20.100000000000001" customHeight="1" x14ac:dyDescent="0.25">
      <c r="A241" s="110">
        <v>319</v>
      </c>
      <c r="B241" s="116" t="s">
        <v>1105</v>
      </c>
      <c r="C241" s="116" t="s">
        <v>700</v>
      </c>
      <c r="D241" s="116" t="s">
        <v>699</v>
      </c>
      <c r="E241" s="131">
        <v>39784</v>
      </c>
      <c r="F241" s="118">
        <v>12</v>
      </c>
      <c r="G241" s="118" t="s">
        <v>6</v>
      </c>
      <c r="H241" s="118"/>
      <c r="I241" s="118">
        <v>57</v>
      </c>
      <c r="J241" s="151">
        <v>102</v>
      </c>
      <c r="K241" s="122"/>
      <c r="L241" s="105"/>
      <c r="M241" s="23" t="str">
        <f>VLOOKUP(N241,licencje!$L$5:$L$1000,1,FALSE)</f>
        <v>Marianna Gil</v>
      </c>
      <c r="N241" s="74" t="str">
        <f t="shared" si="3"/>
        <v>Marianna Gil</v>
      </c>
    </row>
    <row r="242" spans="1:14" ht="20.100000000000001" customHeight="1" x14ac:dyDescent="0.25">
      <c r="A242" s="110">
        <v>342</v>
      </c>
      <c r="B242" s="116" t="s">
        <v>1105</v>
      </c>
      <c r="C242" s="116" t="s">
        <v>509</v>
      </c>
      <c r="D242" s="116" t="s">
        <v>710</v>
      </c>
      <c r="E242" s="131">
        <v>38513</v>
      </c>
      <c r="F242" s="118">
        <v>16</v>
      </c>
      <c r="G242" s="118" t="s">
        <v>6</v>
      </c>
      <c r="H242" s="118"/>
      <c r="I242" s="118">
        <v>49</v>
      </c>
      <c r="J242" s="119">
        <v>102</v>
      </c>
      <c r="K242" s="120"/>
      <c r="L242" s="105"/>
      <c r="M242" s="23" t="str">
        <f>VLOOKUP(N242,licencje!$L$5:$L$1000,1,FALSE)</f>
        <v>Natalia Stanisławska</v>
      </c>
      <c r="N242" s="74" t="str">
        <f t="shared" si="3"/>
        <v>Natalia Stanisławska</v>
      </c>
    </row>
    <row r="243" spans="1:14" ht="20.100000000000001" customHeight="1" x14ac:dyDescent="0.25">
      <c r="A243" s="110">
        <v>290</v>
      </c>
      <c r="B243" s="116" t="s">
        <v>1105</v>
      </c>
      <c r="C243" s="116" t="s">
        <v>726</v>
      </c>
      <c r="D243" s="116" t="s">
        <v>99</v>
      </c>
      <c r="E243" s="131">
        <v>38652</v>
      </c>
      <c r="F243" s="118">
        <v>15</v>
      </c>
      <c r="G243" s="118" t="s">
        <v>6</v>
      </c>
      <c r="H243" s="118"/>
      <c r="I243" s="118">
        <v>74</v>
      </c>
      <c r="J243" s="119" t="s">
        <v>1085</v>
      </c>
      <c r="K243" s="122"/>
      <c r="L243" s="105"/>
      <c r="M243" s="23" t="str">
        <f>VLOOKUP(N243,licencje!$L$5:$L$1000,1,FALSE)</f>
        <v>Daria Woźniak</v>
      </c>
      <c r="N243" s="74" t="str">
        <f t="shared" si="3"/>
        <v>Daria Woźniak</v>
      </c>
    </row>
    <row r="244" spans="1:14" ht="20.100000000000001" customHeight="1" x14ac:dyDescent="0.25">
      <c r="A244" s="110">
        <v>300</v>
      </c>
      <c r="B244" s="116" t="s">
        <v>1105</v>
      </c>
      <c r="C244" s="116" t="s">
        <v>509</v>
      </c>
      <c r="D244" s="116" t="s">
        <v>706</v>
      </c>
      <c r="E244" s="131">
        <v>39078</v>
      </c>
      <c r="F244" s="118">
        <v>14</v>
      </c>
      <c r="G244" s="118" t="s">
        <v>6</v>
      </c>
      <c r="H244" s="118"/>
      <c r="I244" s="118">
        <v>62</v>
      </c>
      <c r="J244" s="119" t="s">
        <v>1085</v>
      </c>
      <c r="K244" s="122"/>
      <c r="L244" s="105"/>
      <c r="M244" s="23" t="str">
        <f>VLOOKUP(N244,licencje!$L$5:$L$1000,1,FALSE)</f>
        <v>Natalia Kurek</v>
      </c>
      <c r="N244" s="74" t="str">
        <f t="shared" si="3"/>
        <v>Natalia Kurek</v>
      </c>
    </row>
    <row r="245" spans="1:14" ht="20.100000000000001" customHeight="1" x14ac:dyDescent="0.25">
      <c r="A245" s="110">
        <v>358</v>
      </c>
      <c r="B245" s="116" t="s">
        <v>1105</v>
      </c>
      <c r="C245" s="116" t="s">
        <v>219</v>
      </c>
      <c r="D245" s="116" t="s">
        <v>1100</v>
      </c>
      <c r="E245" s="131">
        <v>38344</v>
      </c>
      <c r="F245" s="118">
        <v>16</v>
      </c>
      <c r="G245" s="118" t="s">
        <v>6</v>
      </c>
      <c r="H245" s="118"/>
      <c r="I245" s="118">
        <v>63</v>
      </c>
      <c r="J245" s="119" t="s">
        <v>1085</v>
      </c>
      <c r="K245" s="120"/>
      <c r="L245" s="105"/>
      <c r="M245" s="23" t="e">
        <f>VLOOKUP(N245,licencje!$L$5:$L$1000,1,FALSE)</f>
        <v>#N/A</v>
      </c>
      <c r="N245" s="74" t="str">
        <f t="shared" si="3"/>
        <v>Paulina Pomierna</v>
      </c>
    </row>
    <row r="246" spans="1:14" ht="20.100000000000001" customHeight="1" x14ac:dyDescent="0.25">
      <c r="A246" s="110">
        <v>57</v>
      </c>
      <c r="B246" s="116" t="s">
        <v>802</v>
      </c>
      <c r="C246" s="134" t="s">
        <v>71</v>
      </c>
      <c r="D246" s="134" t="s">
        <v>799</v>
      </c>
      <c r="E246" s="135">
        <v>35187</v>
      </c>
      <c r="F246" s="118">
        <f>IF(ISBLANK(E246),"",DATEDIF(E246,$B$2,"y"))</f>
        <v>25</v>
      </c>
      <c r="G246" s="136" t="s">
        <v>2</v>
      </c>
      <c r="H246" s="136"/>
      <c r="I246" s="136">
        <v>70</v>
      </c>
      <c r="J246" s="139" t="s">
        <v>800</v>
      </c>
      <c r="K246" s="140"/>
      <c r="L246" s="107">
        <v>40</v>
      </c>
      <c r="M246" s="23" t="str">
        <f>VLOOKUP(N246,licencje!$L$5:$L$1000,1,FALSE)</f>
        <v>Paweł Przysiężnik</v>
      </c>
      <c r="N246" s="74" t="str">
        <f t="shared" si="3"/>
        <v>PAWEŁ PRZYSIĘŻNIK</v>
      </c>
    </row>
    <row r="247" spans="1:14" ht="20.100000000000001" customHeight="1" x14ac:dyDescent="0.25">
      <c r="A247" s="110">
        <v>151</v>
      </c>
      <c r="B247" s="116" t="s">
        <v>883</v>
      </c>
      <c r="C247" s="116" t="s">
        <v>45</v>
      </c>
      <c r="D247" s="116" t="s">
        <v>878</v>
      </c>
      <c r="E247" s="117">
        <v>35976</v>
      </c>
      <c r="F247" s="118">
        <v>23</v>
      </c>
      <c r="G247" s="118" t="s">
        <v>2</v>
      </c>
      <c r="H247" s="118"/>
      <c r="I247" s="118">
        <v>73</v>
      </c>
      <c r="J247" s="119" t="s">
        <v>800</v>
      </c>
      <c r="K247" s="122"/>
      <c r="L247" s="105">
        <v>40</v>
      </c>
      <c r="M247" s="23" t="str">
        <f>VLOOKUP(N247,licencje!$L$5:$L$1000,1,FALSE)</f>
        <v>Dominik Boła</v>
      </c>
      <c r="N247" s="74" t="str">
        <f t="shared" si="3"/>
        <v>Dominik Boła</v>
      </c>
    </row>
    <row r="248" spans="1:14" ht="20.100000000000001" customHeight="1" x14ac:dyDescent="0.25">
      <c r="A248" s="110">
        <v>265</v>
      </c>
      <c r="B248" s="116" t="s">
        <v>1105</v>
      </c>
      <c r="C248" s="116" t="s">
        <v>156</v>
      </c>
      <c r="D248" s="116" t="s">
        <v>1080</v>
      </c>
      <c r="E248" s="117">
        <v>35258</v>
      </c>
      <c r="F248" s="118">
        <v>25</v>
      </c>
      <c r="G248" s="118" t="s">
        <v>2</v>
      </c>
      <c r="H248" s="118"/>
      <c r="I248" s="118">
        <v>69</v>
      </c>
      <c r="J248" s="119" t="s">
        <v>800</v>
      </c>
      <c r="K248" s="120"/>
      <c r="L248" s="105"/>
      <c r="M248" s="23" t="e">
        <f>VLOOKUP(N248,licencje!$L$5:$L$1000,1,FALSE)</f>
        <v>#N/A</v>
      </c>
      <c r="N248" s="74" t="str">
        <f t="shared" si="3"/>
        <v>Jakub Lewiński</v>
      </c>
    </row>
    <row r="249" spans="1:14" ht="20.100000000000001" customHeight="1" x14ac:dyDescent="0.25">
      <c r="A249" s="110">
        <v>270</v>
      </c>
      <c r="B249" s="116" t="s">
        <v>1105</v>
      </c>
      <c r="C249" s="116" t="s">
        <v>167</v>
      </c>
      <c r="D249" s="116" t="s">
        <v>721</v>
      </c>
      <c r="E249" s="131">
        <v>37520</v>
      </c>
      <c r="F249" s="118">
        <v>19</v>
      </c>
      <c r="G249" s="118" t="s">
        <v>2</v>
      </c>
      <c r="H249" s="118"/>
      <c r="I249" s="118">
        <v>62</v>
      </c>
      <c r="J249" s="119" t="s">
        <v>800</v>
      </c>
      <c r="K249" s="120"/>
      <c r="L249" s="105"/>
      <c r="M249" s="23" t="str">
        <f>VLOOKUP(N249,licencje!$L$5:$L$1000,1,FALSE)</f>
        <v>Bartosz Hazy</v>
      </c>
      <c r="N249" s="74" t="str">
        <f t="shared" si="3"/>
        <v>Bartosz Hazy</v>
      </c>
    </row>
    <row r="250" spans="1:14" ht="20.100000000000001" customHeight="1" x14ac:dyDescent="0.25">
      <c r="A250" s="110">
        <v>355</v>
      </c>
      <c r="B250" s="116" t="s">
        <v>1105</v>
      </c>
      <c r="C250" s="116" t="s">
        <v>1098</v>
      </c>
      <c r="D250" s="116" t="s">
        <v>1099</v>
      </c>
      <c r="E250" s="131">
        <v>37354</v>
      </c>
      <c r="F250" s="118">
        <v>19</v>
      </c>
      <c r="G250" s="118" t="s">
        <v>2</v>
      </c>
      <c r="H250" s="118"/>
      <c r="I250" s="118">
        <v>68</v>
      </c>
      <c r="J250" s="119" t="s">
        <v>800</v>
      </c>
      <c r="K250" s="120"/>
      <c r="L250" s="105"/>
      <c r="M250" s="23" t="e">
        <f>VLOOKUP(N250,licencje!$L$5:$L$1000,1,FALSE)</f>
        <v>#N/A</v>
      </c>
      <c r="N250" s="74" t="str">
        <f t="shared" si="3"/>
        <v>Danił Gryhechkin</v>
      </c>
    </row>
    <row r="251" spans="1:14" ht="20.100000000000001" customHeight="1" x14ac:dyDescent="0.25">
      <c r="A251" s="110">
        <v>394</v>
      </c>
      <c r="B251" s="116" t="s">
        <v>1153</v>
      </c>
      <c r="C251" s="116" t="s">
        <v>454</v>
      </c>
      <c r="D251" s="116" t="s">
        <v>552</v>
      </c>
      <c r="E251" s="117">
        <v>35494</v>
      </c>
      <c r="F251" s="118">
        <v>24</v>
      </c>
      <c r="G251" s="118" t="s">
        <v>2</v>
      </c>
      <c r="H251" s="118">
        <v>175</v>
      </c>
      <c r="I251" s="118">
        <v>69</v>
      </c>
      <c r="J251" s="120" t="s">
        <v>800</v>
      </c>
      <c r="K251" s="120"/>
      <c r="L251" s="105">
        <v>40</v>
      </c>
      <c r="M251" s="23" t="str">
        <f>VLOOKUP(N251,licencje!$L$5:$L$1000,1,FALSE)</f>
        <v>Alan Niedziela</v>
      </c>
      <c r="N251" s="74" t="str">
        <f t="shared" si="3"/>
        <v>Alan Niedziela</v>
      </c>
    </row>
    <row r="252" spans="1:14" ht="20.100000000000001" customHeight="1" x14ac:dyDescent="0.25">
      <c r="A252" s="110">
        <v>2</v>
      </c>
      <c r="B252" s="116" t="s">
        <v>31</v>
      </c>
      <c r="C252" s="116" t="s">
        <v>0</v>
      </c>
      <c r="D252" s="116" t="s">
        <v>1</v>
      </c>
      <c r="E252" s="121">
        <v>35171</v>
      </c>
      <c r="F252" s="118">
        <f>IF(ISBLANK(E252),"",DATEDIF(E252,$B$2,"y"))</f>
        <v>25</v>
      </c>
      <c r="G252" s="118" t="s">
        <v>2</v>
      </c>
      <c r="H252" s="118"/>
      <c r="I252" s="118">
        <v>90</v>
      </c>
      <c r="J252" s="119" t="s">
        <v>3</v>
      </c>
      <c r="K252" s="120"/>
      <c r="L252" s="105">
        <v>70</v>
      </c>
      <c r="M252" s="23" t="e">
        <f>VLOOKUP(N252,licencje!$L$5:$L$1000,1,FALSE)</f>
        <v>#N/A</v>
      </c>
      <c r="N252" s="74" t="str">
        <f t="shared" si="3"/>
        <v>Oskar Urbaniak</v>
      </c>
    </row>
    <row r="253" spans="1:14" ht="20.100000000000001" customHeight="1" x14ac:dyDescent="0.25">
      <c r="A253" s="110">
        <v>60</v>
      </c>
      <c r="B253" s="116" t="s">
        <v>802</v>
      </c>
      <c r="C253" s="134" t="s">
        <v>801</v>
      </c>
      <c r="D253" s="134" t="s">
        <v>795</v>
      </c>
      <c r="E253" s="135">
        <v>27490</v>
      </c>
      <c r="F253" s="118">
        <f>IF(ISBLANK(E253),"",DATEDIF(E253,$B$2,"y"))</f>
        <v>46</v>
      </c>
      <c r="G253" s="136" t="s">
        <v>2</v>
      </c>
      <c r="H253" s="136"/>
      <c r="I253" s="136">
        <v>98</v>
      </c>
      <c r="J253" s="139">
        <v>106</v>
      </c>
      <c r="K253" s="140"/>
      <c r="L253" s="107">
        <v>40</v>
      </c>
      <c r="M253" s="23" t="str">
        <f>VLOOKUP(N253,licencje!$L$5:$L$1000,1,FALSE)</f>
        <v>Arkadiusz Woźniak</v>
      </c>
      <c r="N253" s="74" t="str">
        <f t="shared" si="3"/>
        <v>ARKADIUSZ WOŹNIAK</v>
      </c>
    </row>
    <row r="254" spans="1:14" ht="20.100000000000001" customHeight="1" x14ac:dyDescent="0.25">
      <c r="A254" s="110">
        <v>230</v>
      </c>
      <c r="B254" s="116" t="s">
        <v>934</v>
      </c>
      <c r="C254" s="116" t="s">
        <v>764</v>
      </c>
      <c r="D254" s="116" t="s">
        <v>933</v>
      </c>
      <c r="E254" s="121">
        <v>32135</v>
      </c>
      <c r="F254" s="118">
        <v>33</v>
      </c>
      <c r="G254" s="118" t="s">
        <v>2</v>
      </c>
      <c r="H254" s="118"/>
      <c r="I254" s="118">
        <v>99</v>
      </c>
      <c r="J254" s="119" t="s">
        <v>3</v>
      </c>
      <c r="K254" s="120"/>
      <c r="L254" s="105">
        <v>40</v>
      </c>
      <c r="M254" s="23" t="str">
        <f>VLOOKUP(N254,licencje!$L$5:$L$1000,1,FALSE)</f>
        <v>Piotr Krawczyk</v>
      </c>
      <c r="N254" s="74" t="str">
        <f t="shared" si="3"/>
        <v>PIOTR KRAWCZYK</v>
      </c>
    </row>
    <row r="255" spans="1:14" ht="20.100000000000001" customHeight="1" x14ac:dyDescent="0.25">
      <c r="A255" s="110">
        <v>237</v>
      </c>
      <c r="B255" s="116" t="s">
        <v>951</v>
      </c>
      <c r="C255" s="126" t="s">
        <v>941</v>
      </c>
      <c r="D255" s="126" t="s">
        <v>942</v>
      </c>
      <c r="E255" s="127">
        <v>36880</v>
      </c>
      <c r="F255" s="128">
        <v>20</v>
      </c>
      <c r="G255" s="128" t="s">
        <v>889</v>
      </c>
      <c r="H255" s="128"/>
      <c r="I255" s="128">
        <v>92</v>
      </c>
      <c r="J255" s="145" t="s">
        <v>3</v>
      </c>
      <c r="K255" s="130"/>
      <c r="L255" s="106">
        <v>40</v>
      </c>
      <c r="M255" s="23" t="str">
        <f>VLOOKUP(N255,licencje!$L$5:$L$1000,1,FALSE)</f>
        <v>Eryk Juszczak</v>
      </c>
      <c r="N255" s="74" t="str">
        <f t="shared" si="3"/>
        <v>ERYK JUSZCZAK</v>
      </c>
    </row>
    <row r="256" spans="1:14" ht="20.100000000000001" customHeight="1" x14ac:dyDescent="0.25">
      <c r="A256" s="110">
        <v>246</v>
      </c>
      <c r="B256" s="116" t="s">
        <v>951</v>
      </c>
      <c r="C256" s="126" t="s">
        <v>943</v>
      </c>
      <c r="D256" s="126" t="s">
        <v>948</v>
      </c>
      <c r="E256" s="127">
        <v>34142</v>
      </c>
      <c r="F256" s="128">
        <v>28</v>
      </c>
      <c r="G256" s="128" t="s">
        <v>888</v>
      </c>
      <c r="H256" s="128"/>
      <c r="I256" s="128">
        <v>75</v>
      </c>
      <c r="J256" s="145" t="s">
        <v>950</v>
      </c>
      <c r="K256" s="155"/>
      <c r="L256" s="106">
        <v>40</v>
      </c>
      <c r="M256" s="23" t="e">
        <f>VLOOKUP(N256,licencje!$L$5:$L$1000,1,FALSE)</f>
        <v>#N/A</v>
      </c>
      <c r="N256" s="74" t="str">
        <f t="shared" si="3"/>
        <v>MARIKA ZALEWSKA</v>
      </c>
    </row>
    <row r="257" spans="1:14" ht="20.100000000000001" customHeight="1" x14ac:dyDescent="0.25">
      <c r="A257" s="110">
        <v>328</v>
      </c>
      <c r="B257" s="116" t="s">
        <v>1105</v>
      </c>
      <c r="C257" s="116" t="s">
        <v>417</v>
      </c>
      <c r="D257" s="116" t="s">
        <v>724</v>
      </c>
      <c r="E257" s="131">
        <v>38090</v>
      </c>
      <c r="F257" s="118">
        <v>17</v>
      </c>
      <c r="G257" s="118" t="s">
        <v>6</v>
      </c>
      <c r="H257" s="118">
        <v>172</v>
      </c>
      <c r="I257" s="118">
        <v>68</v>
      </c>
      <c r="J257" s="119">
        <v>112</v>
      </c>
      <c r="K257" s="120"/>
      <c r="L257" s="105"/>
      <c r="M257" s="23" t="str">
        <f>VLOOKUP(N257,licencje!$L$5:$L$1000,1,FALSE)</f>
        <v>Weronika Szymonek</v>
      </c>
      <c r="N257" s="74" t="str">
        <f t="shared" si="3"/>
        <v>Weronika Szymonek</v>
      </c>
    </row>
    <row r="258" spans="1:14" ht="20.100000000000001" customHeight="1" x14ac:dyDescent="0.25">
      <c r="A258" s="110">
        <v>14</v>
      </c>
      <c r="B258" s="116" t="s">
        <v>61</v>
      </c>
      <c r="C258" s="116" t="s">
        <v>48</v>
      </c>
      <c r="D258" s="116" t="s">
        <v>49</v>
      </c>
      <c r="E258" s="117">
        <v>41606</v>
      </c>
      <c r="F258" s="118">
        <f>IF(ISBLANK(E258),"",DATEDIF(E258,$B$2,"y"))</f>
        <v>7</v>
      </c>
      <c r="G258" s="118" t="s">
        <v>2</v>
      </c>
      <c r="H258" s="118"/>
      <c r="I258" s="118"/>
      <c r="J258" s="119" t="s">
        <v>50</v>
      </c>
      <c r="K258" s="120"/>
      <c r="L258" s="105">
        <v>40</v>
      </c>
      <c r="M258" s="23" t="str">
        <f>VLOOKUP(N258,licencje!$L$5:$L$1000,1,FALSE)</f>
        <v>Kornel Epstein</v>
      </c>
      <c r="N258" s="74" t="str">
        <f t="shared" si="3"/>
        <v>Kornel Epstein</v>
      </c>
    </row>
    <row r="259" spans="1:14" ht="20.100000000000001" customHeight="1" x14ac:dyDescent="0.25">
      <c r="A259" s="110">
        <v>15</v>
      </c>
      <c r="B259" s="116" t="s">
        <v>61</v>
      </c>
      <c r="C259" s="116" t="s">
        <v>51</v>
      </c>
      <c r="D259" s="116" t="s">
        <v>49</v>
      </c>
      <c r="E259" s="117">
        <v>40313</v>
      </c>
      <c r="F259" s="118">
        <f>IF(ISBLANK(E259),"",DATEDIF(E259,$B$2,"y"))</f>
        <v>11</v>
      </c>
      <c r="G259" s="118" t="s">
        <v>2</v>
      </c>
      <c r="H259" s="118"/>
      <c r="I259" s="118"/>
      <c r="J259" s="119" t="s">
        <v>50</v>
      </c>
      <c r="K259" s="120"/>
      <c r="L259" s="105">
        <v>40</v>
      </c>
      <c r="M259" s="23" t="str">
        <f>VLOOKUP(N259,licencje!$L$5:$L$1000,1,FALSE)</f>
        <v>Julian Epstein</v>
      </c>
      <c r="N259" s="74" t="str">
        <f t="shared" si="3"/>
        <v>Julian Epstein</v>
      </c>
    </row>
    <row r="260" spans="1:14" ht="20.100000000000001" customHeight="1" x14ac:dyDescent="0.25">
      <c r="A260" s="110">
        <v>102</v>
      </c>
      <c r="B260" s="116" t="s">
        <v>870</v>
      </c>
      <c r="C260" s="116" t="s">
        <v>729</v>
      </c>
      <c r="D260" s="116" t="s">
        <v>853</v>
      </c>
      <c r="E260" s="121">
        <v>40425</v>
      </c>
      <c r="F260" s="118">
        <v>11</v>
      </c>
      <c r="G260" s="118" t="s">
        <v>2</v>
      </c>
      <c r="H260" s="118"/>
      <c r="I260" s="118"/>
      <c r="J260" s="119" t="s">
        <v>50</v>
      </c>
      <c r="K260" s="120"/>
      <c r="L260" s="105">
        <v>40</v>
      </c>
      <c r="M260" s="23" t="str">
        <f>VLOOKUP(N260,licencje!$L$5:$L$1000,1,FALSE)</f>
        <v>Kacper Boroń</v>
      </c>
      <c r="N260" s="74" t="str">
        <f t="shared" ref="N260:N323" si="4">C260&amp;" "&amp;D260</f>
        <v>Kacper BOROŃ</v>
      </c>
    </row>
    <row r="261" spans="1:14" ht="20.100000000000001" customHeight="1" x14ac:dyDescent="0.25">
      <c r="A261" s="110">
        <v>115</v>
      </c>
      <c r="B261" s="116" t="s">
        <v>870</v>
      </c>
      <c r="C261" s="116" t="s">
        <v>277</v>
      </c>
      <c r="D261" s="116" t="s">
        <v>862</v>
      </c>
      <c r="E261" s="117">
        <v>40012</v>
      </c>
      <c r="F261" s="118">
        <v>12</v>
      </c>
      <c r="G261" s="118" t="s">
        <v>2</v>
      </c>
      <c r="H261" s="118"/>
      <c r="I261" s="118"/>
      <c r="J261" s="119" t="s">
        <v>50</v>
      </c>
      <c r="K261" s="122"/>
      <c r="L261" s="105">
        <v>70</v>
      </c>
      <c r="M261" s="23" t="e">
        <f>VLOOKUP(N261,licencje!$L$5:$L$1000,1,FALSE)</f>
        <v>#N/A</v>
      </c>
      <c r="N261" s="74" t="str">
        <f t="shared" si="4"/>
        <v>Franciszek MARUSZAK</v>
      </c>
    </row>
    <row r="262" spans="1:14" ht="20.100000000000001" customHeight="1" x14ac:dyDescent="0.25">
      <c r="A262" s="110">
        <v>366</v>
      </c>
      <c r="B262" s="116" t="s">
        <v>1127</v>
      </c>
      <c r="C262" s="126" t="s">
        <v>1113</v>
      </c>
      <c r="D262" s="126" t="s">
        <v>1133</v>
      </c>
      <c r="E262" s="146">
        <v>40294</v>
      </c>
      <c r="F262" s="147">
        <v>11</v>
      </c>
      <c r="G262" s="147" t="s">
        <v>2</v>
      </c>
      <c r="H262" s="147"/>
      <c r="I262" s="147"/>
      <c r="J262" s="148" t="s">
        <v>50</v>
      </c>
      <c r="K262" s="149"/>
      <c r="L262" s="108">
        <v>40</v>
      </c>
      <c r="M262" s="23" t="str">
        <f>VLOOKUP(N262,licencje!$L$5:$L$1000,1,FALSE)</f>
        <v>Bartosz Królikowski</v>
      </c>
      <c r="N262" s="74" t="str">
        <f t="shared" si="4"/>
        <v>BARTOSZ KRÓLIKOWSKI</v>
      </c>
    </row>
    <row r="263" spans="1:14" ht="20.100000000000001" customHeight="1" x14ac:dyDescent="0.25">
      <c r="A263" s="110">
        <v>368</v>
      </c>
      <c r="B263" s="116" t="s">
        <v>1127</v>
      </c>
      <c r="C263" s="126" t="s">
        <v>817</v>
      </c>
      <c r="D263" s="126" t="s">
        <v>1115</v>
      </c>
      <c r="E263" s="146">
        <v>40365</v>
      </c>
      <c r="F263" s="147">
        <v>11</v>
      </c>
      <c r="G263" s="118" t="s">
        <v>2</v>
      </c>
      <c r="H263" s="118"/>
      <c r="I263" s="118"/>
      <c r="J263" s="148" t="s">
        <v>50</v>
      </c>
      <c r="K263" s="149"/>
      <c r="L263" s="108">
        <v>40</v>
      </c>
      <c r="M263" s="23" t="str">
        <f>VLOOKUP(N263,licencje!$L$5:$L$1000,1,FALSE)</f>
        <v>Daniel Roszak</v>
      </c>
      <c r="N263" s="74" t="str">
        <f t="shared" si="4"/>
        <v>DANIEL ROSZAK</v>
      </c>
    </row>
    <row r="264" spans="1:14" ht="20.100000000000001" customHeight="1" x14ac:dyDescent="0.25">
      <c r="A264" s="110">
        <v>13</v>
      </c>
      <c r="B264" s="116" t="s">
        <v>61</v>
      </c>
      <c r="C264" s="116" t="s">
        <v>45</v>
      </c>
      <c r="D264" s="116" t="s">
        <v>46</v>
      </c>
      <c r="E264" s="117">
        <v>39480</v>
      </c>
      <c r="F264" s="118">
        <f>IF(ISBLANK(E264),"",DATEDIF(E264,$B$2,"y"))</f>
        <v>13</v>
      </c>
      <c r="G264" s="118" t="s">
        <v>2</v>
      </c>
      <c r="H264" s="118"/>
      <c r="I264" s="118"/>
      <c r="J264" s="119" t="s">
        <v>47</v>
      </c>
      <c r="K264" s="120"/>
      <c r="L264" s="105">
        <v>40</v>
      </c>
      <c r="M264" s="23" t="str">
        <f>VLOOKUP(N264,licencje!$L$5:$L$1000,1,FALSE)</f>
        <v>Dominik Proszek</v>
      </c>
      <c r="N264" s="74" t="str">
        <f t="shared" si="4"/>
        <v>Dominik Proszek</v>
      </c>
    </row>
    <row r="265" spans="1:14" ht="20.100000000000001" customHeight="1" x14ac:dyDescent="0.25">
      <c r="A265" s="110">
        <v>118</v>
      </c>
      <c r="B265" s="116" t="s">
        <v>870</v>
      </c>
      <c r="C265" s="116" t="s">
        <v>204</v>
      </c>
      <c r="D265" s="116" t="s">
        <v>866</v>
      </c>
      <c r="E265" s="117">
        <v>39299</v>
      </c>
      <c r="F265" s="118">
        <v>14</v>
      </c>
      <c r="G265" s="118" t="s">
        <v>2</v>
      </c>
      <c r="H265" s="118"/>
      <c r="I265" s="118"/>
      <c r="J265" s="119" t="s">
        <v>47</v>
      </c>
      <c r="K265" s="122"/>
      <c r="L265" s="105">
        <v>40</v>
      </c>
      <c r="M265" s="23" t="str">
        <f>VLOOKUP(N265,licencje!$L$5:$L$1000,1,FALSE)</f>
        <v>Mikołaj Przemyski</v>
      </c>
      <c r="N265" s="74" t="str">
        <f t="shared" si="4"/>
        <v>Mikołaj PRZEMYSKI</v>
      </c>
    </row>
    <row r="266" spans="1:14" ht="20.100000000000001" customHeight="1" x14ac:dyDescent="0.25">
      <c r="A266" s="110">
        <v>123</v>
      </c>
      <c r="B266" s="116" t="s">
        <v>870</v>
      </c>
      <c r="C266" s="116" t="s">
        <v>729</v>
      </c>
      <c r="D266" s="116" t="s">
        <v>869</v>
      </c>
      <c r="E266" s="117">
        <v>39286</v>
      </c>
      <c r="F266" s="118">
        <v>14</v>
      </c>
      <c r="G266" s="118" t="s">
        <v>2</v>
      </c>
      <c r="H266" s="118"/>
      <c r="I266" s="118"/>
      <c r="J266" s="119" t="s">
        <v>47</v>
      </c>
      <c r="K266" s="122"/>
      <c r="L266" s="105">
        <v>40</v>
      </c>
      <c r="M266" s="23" t="str">
        <f>VLOOKUP(N266,licencje!$L$5:$L$1000,1,FALSE)</f>
        <v>Kacper Małecki</v>
      </c>
      <c r="N266" s="74" t="str">
        <f t="shared" si="4"/>
        <v>Kacper MAŁECKI</v>
      </c>
    </row>
    <row r="267" spans="1:14" ht="20.100000000000001" customHeight="1" x14ac:dyDescent="0.25">
      <c r="A267" s="110">
        <v>133</v>
      </c>
      <c r="B267" s="116" t="s">
        <v>883</v>
      </c>
      <c r="C267" s="116" t="s">
        <v>550</v>
      </c>
      <c r="D267" s="116" t="s">
        <v>753</v>
      </c>
      <c r="E267" s="117">
        <v>39277</v>
      </c>
      <c r="F267" s="118">
        <v>14</v>
      </c>
      <c r="G267" s="118" t="s">
        <v>2</v>
      </c>
      <c r="H267" s="118"/>
      <c r="I267" s="118"/>
      <c r="J267" s="119" t="s">
        <v>47</v>
      </c>
      <c r="K267" s="122"/>
      <c r="L267" s="105">
        <v>40</v>
      </c>
      <c r="M267" s="23" t="str">
        <f>VLOOKUP(N267,licencje!$L$5:$L$1000,1,FALSE)</f>
        <v>Krzysztof Kozłowski</v>
      </c>
      <c r="N267" s="74" t="str">
        <f t="shared" si="4"/>
        <v>Krzysztof Kozłowski</v>
      </c>
    </row>
    <row r="268" spans="1:14" ht="20.100000000000001" customHeight="1" x14ac:dyDescent="0.25">
      <c r="A268" s="110">
        <v>140</v>
      </c>
      <c r="B268" s="116" t="s">
        <v>883</v>
      </c>
      <c r="C268" s="116" t="s">
        <v>156</v>
      </c>
      <c r="D268" s="116" t="s">
        <v>521</v>
      </c>
      <c r="E268" s="117">
        <v>39542</v>
      </c>
      <c r="F268" s="118">
        <v>13</v>
      </c>
      <c r="G268" s="118" t="s">
        <v>2</v>
      </c>
      <c r="H268" s="118"/>
      <c r="I268" s="118"/>
      <c r="J268" s="119" t="s">
        <v>47</v>
      </c>
      <c r="K268" s="122"/>
      <c r="L268" s="105">
        <v>40</v>
      </c>
      <c r="M268" s="23" t="str">
        <f>VLOOKUP(N268,licencje!$L$5:$L$1000,1,FALSE)</f>
        <v>Jakub Królik</v>
      </c>
      <c r="N268" s="74" t="str">
        <f t="shared" si="4"/>
        <v>Jakub Królik</v>
      </c>
    </row>
    <row r="269" spans="1:14" ht="20.100000000000001" customHeight="1" x14ac:dyDescent="0.25">
      <c r="A269" s="110">
        <v>370</v>
      </c>
      <c r="B269" s="116" t="s">
        <v>1127</v>
      </c>
      <c r="C269" s="126" t="s">
        <v>69</v>
      </c>
      <c r="D269" s="126" t="s">
        <v>1116</v>
      </c>
      <c r="E269" s="146">
        <v>39722</v>
      </c>
      <c r="F269" s="147">
        <v>13</v>
      </c>
      <c r="G269" s="147" t="s">
        <v>2</v>
      </c>
      <c r="H269" s="147"/>
      <c r="I269" s="147"/>
      <c r="J269" s="148" t="s">
        <v>47</v>
      </c>
      <c r="K269" s="149"/>
      <c r="L269" s="108">
        <v>40</v>
      </c>
      <c r="M269" s="23" t="str">
        <f>VLOOKUP(N269,licencje!$L$5:$L$1000,1,FALSE)</f>
        <v>Igor Malinowski</v>
      </c>
      <c r="N269" s="74" t="str">
        <f t="shared" si="4"/>
        <v>IGOR MALINOWSKI</v>
      </c>
    </row>
    <row r="270" spans="1:14" ht="20.100000000000001" customHeight="1" x14ac:dyDescent="0.25">
      <c r="A270" s="110">
        <v>371</v>
      </c>
      <c r="B270" s="116" t="s">
        <v>1127</v>
      </c>
      <c r="C270" s="126" t="s">
        <v>1117</v>
      </c>
      <c r="D270" s="126" t="s">
        <v>1118</v>
      </c>
      <c r="E270" s="146">
        <v>39696</v>
      </c>
      <c r="F270" s="147">
        <v>13</v>
      </c>
      <c r="G270" s="147" t="s">
        <v>2</v>
      </c>
      <c r="H270" s="147"/>
      <c r="I270" s="147"/>
      <c r="J270" s="148" t="s">
        <v>47</v>
      </c>
      <c r="K270" s="149"/>
      <c r="L270" s="108">
        <v>40</v>
      </c>
      <c r="M270" s="23" t="str">
        <f>VLOOKUP(N270,licencje!$L$5:$L$1000,1,FALSE)</f>
        <v>Oleg Gimbiej</v>
      </c>
      <c r="N270" s="74" t="str">
        <f t="shared" si="4"/>
        <v>OLEG GIMBIEJ</v>
      </c>
    </row>
    <row r="271" spans="1:14" ht="20.100000000000001" customHeight="1" x14ac:dyDescent="0.25">
      <c r="A271" s="110">
        <v>372</v>
      </c>
      <c r="B271" s="116" t="s">
        <v>1127</v>
      </c>
      <c r="C271" s="126" t="s">
        <v>1113</v>
      </c>
      <c r="D271" s="126" t="s">
        <v>1130</v>
      </c>
      <c r="E271" s="146">
        <v>39666</v>
      </c>
      <c r="F271" s="147">
        <v>13</v>
      </c>
      <c r="G271" s="147" t="s">
        <v>2</v>
      </c>
      <c r="H271" s="147"/>
      <c r="I271" s="147"/>
      <c r="J271" s="148" t="s">
        <v>47</v>
      </c>
      <c r="K271" s="149"/>
      <c r="L271" s="108">
        <v>40</v>
      </c>
      <c r="M271" s="23" t="str">
        <f>VLOOKUP(N271,licencje!$L$5:$L$1000,1,FALSE)</f>
        <v>Bartosz Wawręty</v>
      </c>
      <c r="N271" s="74" t="str">
        <f t="shared" si="4"/>
        <v>BARTOSZ WAWRĘTY</v>
      </c>
    </row>
    <row r="272" spans="1:14" ht="20.100000000000001" customHeight="1" x14ac:dyDescent="0.25">
      <c r="A272" s="110">
        <v>154</v>
      </c>
      <c r="B272" s="116" t="s">
        <v>883</v>
      </c>
      <c r="C272" s="116" t="s">
        <v>729</v>
      </c>
      <c r="D272" s="116" t="s">
        <v>422</v>
      </c>
      <c r="E272" s="117">
        <v>37790</v>
      </c>
      <c r="F272" s="118">
        <v>18</v>
      </c>
      <c r="G272" s="118" t="s">
        <v>2</v>
      </c>
      <c r="H272" s="118"/>
      <c r="I272" s="118"/>
      <c r="J272" s="119" t="s">
        <v>881</v>
      </c>
      <c r="K272" s="122"/>
      <c r="L272" s="105">
        <v>40</v>
      </c>
      <c r="M272" s="23" t="str">
        <f>VLOOKUP(N272,licencje!$L$5:$L$1000,1,FALSE)</f>
        <v>Kacper Kacprzak</v>
      </c>
      <c r="N272" s="74" t="str">
        <f t="shared" si="4"/>
        <v>Kacper Kacprzak</v>
      </c>
    </row>
    <row r="273" spans="1:14" ht="20.100000000000001" customHeight="1" x14ac:dyDescent="0.25">
      <c r="A273" s="110">
        <v>374</v>
      </c>
      <c r="B273" s="116" t="s">
        <v>1127</v>
      </c>
      <c r="C273" s="126" t="s">
        <v>62</v>
      </c>
      <c r="D273" s="126" t="s">
        <v>1129</v>
      </c>
      <c r="E273" s="146">
        <v>38109</v>
      </c>
      <c r="F273" s="147">
        <v>17</v>
      </c>
      <c r="G273" s="147" t="s">
        <v>2</v>
      </c>
      <c r="H273" s="147"/>
      <c r="I273" s="147"/>
      <c r="J273" s="148" t="s">
        <v>881</v>
      </c>
      <c r="K273" s="149"/>
      <c r="L273" s="108">
        <v>40</v>
      </c>
      <c r="M273" s="23" t="str">
        <f>VLOOKUP(N273,licencje!$L$5:$L$1000,1,FALSE)</f>
        <v>Szymon Wójcik</v>
      </c>
      <c r="N273" s="74" t="str">
        <f t="shared" si="4"/>
        <v>SZYMON WÓJCIK</v>
      </c>
    </row>
    <row r="274" spans="1:14" ht="20.100000000000001" customHeight="1" x14ac:dyDescent="0.25">
      <c r="A274" s="110">
        <v>117</v>
      </c>
      <c r="B274" s="116" t="s">
        <v>870</v>
      </c>
      <c r="C274" s="116" t="s">
        <v>161</v>
      </c>
      <c r="D274" s="116" t="s">
        <v>864</v>
      </c>
      <c r="E274" s="117">
        <v>33441</v>
      </c>
      <c r="F274" s="118">
        <v>30</v>
      </c>
      <c r="G274" s="118" t="s">
        <v>2</v>
      </c>
      <c r="H274" s="118"/>
      <c r="I274" s="118"/>
      <c r="J274" s="119" t="s">
        <v>865</v>
      </c>
      <c r="K274" s="122"/>
      <c r="L274" s="105">
        <v>40</v>
      </c>
      <c r="M274" s="23" t="str">
        <f>VLOOKUP(N274,licencje!$L$5:$L$1000,1,FALSE)</f>
        <v>Igor Prusaczyk</v>
      </c>
      <c r="N274" s="74" t="str">
        <f t="shared" si="4"/>
        <v>Igor PRUSACZYK</v>
      </c>
    </row>
    <row r="275" spans="1:14" ht="20.100000000000001" customHeight="1" x14ac:dyDescent="0.25">
      <c r="A275" s="110">
        <v>377</v>
      </c>
      <c r="B275" s="116" t="s">
        <v>1127</v>
      </c>
      <c r="C275" s="126" t="s">
        <v>1122</v>
      </c>
      <c r="D275" s="126" t="s">
        <v>1123</v>
      </c>
      <c r="E275" s="146">
        <v>36531</v>
      </c>
      <c r="F275" s="147">
        <v>21</v>
      </c>
      <c r="G275" s="147" t="s">
        <v>2</v>
      </c>
      <c r="H275" s="147"/>
      <c r="I275" s="147"/>
      <c r="J275" s="148" t="s">
        <v>865</v>
      </c>
      <c r="K275" s="149"/>
      <c r="L275" s="108">
        <v>40</v>
      </c>
      <c r="M275" s="23" t="str">
        <f>VLOOKUP(N275,licencje!$L$5:$L$1000,1,FALSE)</f>
        <v>Remigiusz Stachowiak</v>
      </c>
      <c r="N275" s="74" t="str">
        <f t="shared" si="4"/>
        <v>REMIGIUSZ STACHOWIAK</v>
      </c>
    </row>
    <row r="276" spans="1:14" ht="20.100000000000001" customHeight="1" x14ac:dyDescent="0.25">
      <c r="A276" s="110">
        <v>378</v>
      </c>
      <c r="B276" s="116" t="s">
        <v>1127</v>
      </c>
      <c r="C276" s="126" t="s">
        <v>890</v>
      </c>
      <c r="D276" s="126" t="s">
        <v>1124</v>
      </c>
      <c r="E276" s="146">
        <v>35672</v>
      </c>
      <c r="F276" s="147">
        <v>24</v>
      </c>
      <c r="G276" s="147" t="s">
        <v>2</v>
      </c>
      <c r="H276" s="147"/>
      <c r="I276" s="147"/>
      <c r="J276" s="148" t="s">
        <v>865</v>
      </c>
      <c r="K276" s="149"/>
      <c r="L276" s="108">
        <v>40</v>
      </c>
      <c r="M276" s="23" t="str">
        <f>VLOOKUP(N276,licencje!$L$5:$L$1000,1,FALSE)</f>
        <v>Kamil Woszczyna</v>
      </c>
      <c r="N276" s="74" t="str">
        <f t="shared" si="4"/>
        <v>KAMIL WOSZCZYNA</v>
      </c>
    </row>
    <row r="277" spans="1:14" ht="20.100000000000001" customHeight="1" x14ac:dyDescent="0.25">
      <c r="A277" s="110">
        <v>10</v>
      </c>
      <c r="B277" s="116" t="s">
        <v>61</v>
      </c>
      <c r="C277" s="116" t="s">
        <v>37</v>
      </c>
      <c r="D277" s="116" t="s">
        <v>38</v>
      </c>
      <c r="E277" s="121">
        <v>28669</v>
      </c>
      <c r="F277" s="118">
        <f>IF(ISBLANK(E277),"",DATEDIF(E277,$B$2,"y"))</f>
        <v>43</v>
      </c>
      <c r="G277" s="118" t="s">
        <v>2</v>
      </c>
      <c r="H277" s="118"/>
      <c r="I277" s="118"/>
      <c r="J277" s="119" t="s">
        <v>39</v>
      </c>
      <c r="K277" s="120"/>
      <c r="L277" s="105">
        <v>40</v>
      </c>
      <c r="M277" s="23" t="e">
        <f>VLOOKUP(N277,licencje!$L$5:$L$1000,1,FALSE)</f>
        <v>#N/A</v>
      </c>
      <c r="N277" s="74" t="str">
        <f t="shared" si="4"/>
        <v>Paweł Bongilaj</v>
      </c>
    </row>
    <row r="278" spans="1:14" ht="20.100000000000001" customHeight="1" x14ac:dyDescent="0.25">
      <c r="A278" s="110">
        <v>105</v>
      </c>
      <c r="B278" s="116" t="s">
        <v>870</v>
      </c>
      <c r="C278" s="116" t="s">
        <v>244</v>
      </c>
      <c r="D278" s="116" t="s">
        <v>856</v>
      </c>
      <c r="E278" s="117">
        <v>25521</v>
      </c>
      <c r="F278" s="118">
        <v>51</v>
      </c>
      <c r="G278" s="118" t="s">
        <v>2</v>
      </c>
      <c r="H278" s="118"/>
      <c r="I278" s="118"/>
      <c r="J278" s="119" t="s">
        <v>39</v>
      </c>
      <c r="K278" s="122"/>
      <c r="L278" s="105">
        <v>40</v>
      </c>
      <c r="M278" s="23" t="e">
        <f>VLOOKUP(N278,licencje!$L$5:$L$1000,1,FALSE)</f>
        <v>#N/A</v>
      </c>
      <c r="N278" s="74" t="str">
        <f t="shared" si="4"/>
        <v>Grzegorz KARBOWNICZEK</v>
      </c>
    </row>
    <row r="279" spans="1:14" ht="20.100000000000001" customHeight="1" x14ac:dyDescent="0.25">
      <c r="A279" s="110">
        <v>127</v>
      </c>
      <c r="B279" s="116" t="s">
        <v>883</v>
      </c>
      <c r="C279" s="116" t="s">
        <v>759</v>
      </c>
      <c r="D279" s="116" t="s">
        <v>758</v>
      </c>
      <c r="E279" s="117">
        <v>23373</v>
      </c>
      <c r="F279" s="118">
        <v>57</v>
      </c>
      <c r="G279" s="118" t="s">
        <v>2</v>
      </c>
      <c r="H279" s="118"/>
      <c r="I279" s="118"/>
      <c r="J279" s="119" t="s">
        <v>39</v>
      </c>
      <c r="K279" s="122"/>
      <c r="L279" s="105">
        <v>40</v>
      </c>
      <c r="M279" s="23" t="str">
        <f>VLOOKUP(N279,licencje!$L$5:$L$1000,1,FALSE)</f>
        <v>Marian Waszak</v>
      </c>
      <c r="N279" s="74" t="str">
        <f t="shared" si="4"/>
        <v>Marian Waszak</v>
      </c>
    </row>
    <row r="280" spans="1:14" ht="20.100000000000001" customHeight="1" x14ac:dyDescent="0.25">
      <c r="A280" s="110">
        <v>227</v>
      </c>
      <c r="B280" s="116" t="s">
        <v>931</v>
      </c>
      <c r="C280" s="116" t="s">
        <v>139</v>
      </c>
      <c r="D280" s="116" t="s">
        <v>524</v>
      </c>
      <c r="E280" s="117">
        <v>30991</v>
      </c>
      <c r="F280" s="118">
        <v>36</v>
      </c>
      <c r="G280" s="118" t="s">
        <v>2</v>
      </c>
      <c r="H280" s="118"/>
      <c r="I280" s="118"/>
      <c r="J280" s="119" t="s">
        <v>39</v>
      </c>
      <c r="K280" s="120"/>
      <c r="L280" s="105">
        <v>40</v>
      </c>
      <c r="M280" s="23" t="str">
        <f>VLOOKUP(N280,licencje!$L$5:$L$1000,1,FALSE)</f>
        <v>Przemysław Perczyński</v>
      </c>
      <c r="N280" s="74" t="str">
        <f t="shared" si="4"/>
        <v>Przemysław Perczyński</v>
      </c>
    </row>
    <row r="281" spans="1:14" ht="20.100000000000001" customHeight="1" x14ac:dyDescent="0.25">
      <c r="A281" s="110">
        <v>379</v>
      </c>
      <c r="B281" s="116" t="s">
        <v>1127</v>
      </c>
      <c r="C281" s="116" t="s">
        <v>1125</v>
      </c>
      <c r="D281" s="116" t="s">
        <v>1126</v>
      </c>
      <c r="E281" s="156">
        <v>31044</v>
      </c>
      <c r="F281" s="118">
        <v>37</v>
      </c>
      <c r="G281" s="147" t="s">
        <v>2</v>
      </c>
      <c r="H281" s="147"/>
      <c r="I281" s="147"/>
      <c r="J281" s="148" t="s">
        <v>39</v>
      </c>
      <c r="K281" s="149"/>
      <c r="L281" s="108">
        <v>40</v>
      </c>
      <c r="M281" s="23" t="str">
        <f>VLOOKUP(N281,licencje!$L$5:$L$1000,1,FALSE)</f>
        <v>Krzysztof Sewiołło</v>
      </c>
      <c r="N281" s="74" t="str">
        <f t="shared" si="4"/>
        <v>KRZYSZTOF SEWIOŁŁO</v>
      </c>
    </row>
    <row r="282" spans="1:14" ht="20.100000000000001" customHeight="1" x14ac:dyDescent="0.25">
      <c r="A282" s="110">
        <v>11</v>
      </c>
      <c r="B282" s="116" t="s">
        <v>61</v>
      </c>
      <c r="C282" s="116" t="s">
        <v>40</v>
      </c>
      <c r="D282" s="116" t="s">
        <v>41</v>
      </c>
      <c r="E282" s="117">
        <v>40406</v>
      </c>
      <c r="F282" s="118">
        <f>IF(ISBLANK(E282),"",DATEDIF(E282,$B$2,"y"))</f>
        <v>11</v>
      </c>
      <c r="G282" s="118" t="s">
        <v>6</v>
      </c>
      <c r="H282" s="118"/>
      <c r="I282" s="118"/>
      <c r="J282" s="119" t="s">
        <v>42</v>
      </c>
      <c r="K282" s="120"/>
      <c r="L282" s="105">
        <v>40</v>
      </c>
      <c r="M282" s="23" t="e">
        <f>VLOOKUP(N282,licencje!$L$5:$L$1000,1,FALSE)</f>
        <v>#N/A</v>
      </c>
      <c r="N282" s="74" t="str">
        <f t="shared" si="4"/>
        <v>Olga  Seliga</v>
      </c>
    </row>
    <row r="283" spans="1:14" ht="20.100000000000001" customHeight="1" x14ac:dyDescent="0.25">
      <c r="A283" s="110">
        <v>12</v>
      </c>
      <c r="B283" s="116" t="s">
        <v>61</v>
      </c>
      <c r="C283" s="116" t="s">
        <v>43</v>
      </c>
      <c r="D283" s="116" t="s">
        <v>44</v>
      </c>
      <c r="E283" s="117">
        <v>39790</v>
      </c>
      <c r="F283" s="118">
        <f>IF(ISBLANK(E283),"",DATEDIF(E283,$B$2,"y"))</f>
        <v>12</v>
      </c>
      <c r="G283" s="118" t="s">
        <v>6</v>
      </c>
      <c r="H283" s="118"/>
      <c r="I283" s="118"/>
      <c r="J283" s="119" t="s">
        <v>42</v>
      </c>
      <c r="K283" s="120"/>
      <c r="L283" s="105">
        <v>40</v>
      </c>
      <c r="M283" s="23" t="str">
        <f>VLOOKUP(N283,licencje!$L$5:$L$1000,1,FALSE)</f>
        <v>Julia Gryndzia-Tomczyk</v>
      </c>
      <c r="N283" s="74" t="str">
        <f t="shared" si="4"/>
        <v>Julia Gryndzia-Tomczyk</v>
      </c>
    </row>
    <row r="284" spans="1:14" ht="20.100000000000001" customHeight="1" x14ac:dyDescent="0.25">
      <c r="A284" s="110">
        <v>108</v>
      </c>
      <c r="B284" s="116" t="s">
        <v>870</v>
      </c>
      <c r="C284" s="116" t="s">
        <v>213</v>
      </c>
      <c r="D284" s="116" t="s">
        <v>858</v>
      </c>
      <c r="E284" s="117">
        <v>39939</v>
      </c>
      <c r="F284" s="118">
        <v>12</v>
      </c>
      <c r="G284" s="118" t="s">
        <v>6</v>
      </c>
      <c r="H284" s="118"/>
      <c r="I284" s="118"/>
      <c r="J284" s="119" t="s">
        <v>42</v>
      </c>
      <c r="K284" s="122"/>
      <c r="L284" s="105">
        <v>40</v>
      </c>
      <c r="M284" s="23" t="str">
        <f>VLOOKUP(N284,licencje!$L$5:$L$1000,1,FALSE)</f>
        <v>Nikola Kasprzyk</v>
      </c>
      <c r="N284" s="74" t="str">
        <f t="shared" si="4"/>
        <v>Nikola KASPRZYK</v>
      </c>
    </row>
    <row r="285" spans="1:14" ht="20.100000000000001" customHeight="1" x14ac:dyDescent="0.25">
      <c r="A285" s="110">
        <v>109</v>
      </c>
      <c r="B285" s="116" t="s">
        <v>870</v>
      </c>
      <c r="C285" s="116" t="s">
        <v>211</v>
      </c>
      <c r="D285" s="116" t="s">
        <v>859</v>
      </c>
      <c r="E285" s="117">
        <v>40149</v>
      </c>
      <c r="F285" s="118">
        <v>11</v>
      </c>
      <c r="G285" s="118" t="s">
        <v>6</v>
      </c>
      <c r="H285" s="118"/>
      <c r="I285" s="118"/>
      <c r="J285" s="119" t="s">
        <v>42</v>
      </c>
      <c r="K285" s="122"/>
      <c r="L285" s="105">
        <v>40</v>
      </c>
      <c r="M285" s="23" t="str">
        <f>VLOOKUP(N285,licencje!$L$5:$L$1000,1,FALSE)</f>
        <v>Martyna Krakowiak</v>
      </c>
      <c r="N285" s="74" t="str">
        <f t="shared" si="4"/>
        <v>Martyna KRAKOWIAK</v>
      </c>
    </row>
    <row r="286" spans="1:14" ht="20.100000000000001" customHeight="1" x14ac:dyDescent="0.25">
      <c r="A286" s="110">
        <v>110</v>
      </c>
      <c r="B286" s="116" t="s">
        <v>870</v>
      </c>
      <c r="C286" s="116" t="s">
        <v>151</v>
      </c>
      <c r="D286" s="116" t="s">
        <v>860</v>
      </c>
      <c r="E286" s="117">
        <v>40248</v>
      </c>
      <c r="F286" s="118">
        <v>11</v>
      </c>
      <c r="G286" s="118" t="s">
        <v>6</v>
      </c>
      <c r="H286" s="118"/>
      <c r="I286" s="118"/>
      <c r="J286" s="119" t="s">
        <v>42</v>
      </c>
      <c r="K286" s="122"/>
      <c r="L286" s="105">
        <v>40</v>
      </c>
      <c r="M286" s="23" t="str">
        <f>VLOOKUP(N286,licencje!$L$5:$L$1000,1,FALSE)</f>
        <v>Zuzanna Lech</v>
      </c>
      <c r="N286" s="74" t="str">
        <f t="shared" si="4"/>
        <v>Zuzanna LECH</v>
      </c>
    </row>
    <row r="287" spans="1:14" ht="20.100000000000001" customHeight="1" x14ac:dyDescent="0.25">
      <c r="A287" s="110">
        <v>113</v>
      </c>
      <c r="B287" s="116" t="s">
        <v>870</v>
      </c>
      <c r="C287" s="116" t="s">
        <v>43</v>
      </c>
      <c r="D287" s="116" t="s">
        <v>861</v>
      </c>
      <c r="E287" s="117">
        <v>40003</v>
      </c>
      <c r="F287" s="118">
        <v>12</v>
      </c>
      <c r="G287" s="118" t="s">
        <v>6</v>
      </c>
      <c r="H287" s="118"/>
      <c r="I287" s="118"/>
      <c r="J287" s="119" t="s">
        <v>42</v>
      </c>
      <c r="K287" s="122"/>
      <c r="L287" s="105">
        <v>40</v>
      </c>
      <c r="M287" s="23" t="str">
        <f>VLOOKUP(N287,licencje!$L$5:$L$1000,1,FALSE)</f>
        <v>Julia Litwinek</v>
      </c>
      <c r="N287" s="74" t="str">
        <f t="shared" si="4"/>
        <v>Julia LITWINEK</v>
      </c>
    </row>
    <row r="288" spans="1:14" ht="20.100000000000001" customHeight="1" x14ac:dyDescent="0.25">
      <c r="A288" s="110">
        <v>144</v>
      </c>
      <c r="B288" s="116" t="s">
        <v>883</v>
      </c>
      <c r="C288" s="116" t="s">
        <v>257</v>
      </c>
      <c r="D288" s="116" t="s">
        <v>763</v>
      </c>
      <c r="E288" s="117">
        <v>40961</v>
      </c>
      <c r="F288" s="118">
        <v>9</v>
      </c>
      <c r="G288" s="118" t="s">
        <v>6</v>
      </c>
      <c r="H288" s="118"/>
      <c r="I288" s="118"/>
      <c r="J288" s="119" t="s">
        <v>42</v>
      </c>
      <c r="K288" s="122"/>
      <c r="L288" s="105">
        <v>40</v>
      </c>
      <c r="M288" s="23" t="str">
        <f>VLOOKUP(N288,licencje!$L$5:$L$1000,1,FALSE)</f>
        <v>Tatiana Lajblich</v>
      </c>
      <c r="N288" s="74" t="str">
        <f t="shared" si="4"/>
        <v>Tatiana Lajblich</v>
      </c>
    </row>
    <row r="289" spans="1:14" ht="20.100000000000001" customHeight="1" x14ac:dyDescent="0.25">
      <c r="A289" s="110">
        <v>147</v>
      </c>
      <c r="B289" s="116" t="s">
        <v>883</v>
      </c>
      <c r="C289" s="116" t="s">
        <v>412</v>
      </c>
      <c r="D289" s="116" t="s">
        <v>99</v>
      </c>
      <c r="E289" s="117">
        <v>38791</v>
      </c>
      <c r="F289" s="118">
        <v>15</v>
      </c>
      <c r="G289" s="118" t="s">
        <v>6</v>
      </c>
      <c r="H289" s="118"/>
      <c r="I289" s="118"/>
      <c r="J289" s="119" t="s">
        <v>877</v>
      </c>
      <c r="K289" s="122"/>
      <c r="L289" s="105">
        <v>40</v>
      </c>
      <c r="M289" s="23" t="str">
        <f>VLOOKUP(N289,licencje!$L$5:$L$1000,1,FALSE)</f>
        <v>Julita Woźniak</v>
      </c>
      <c r="N289" s="74" t="str">
        <f t="shared" si="4"/>
        <v>Julita Woźniak</v>
      </c>
    </row>
    <row r="290" spans="1:14" ht="20.100000000000001" customHeight="1" x14ac:dyDescent="0.25">
      <c r="A290" s="110">
        <v>369</v>
      </c>
      <c r="B290" s="116" t="s">
        <v>1127</v>
      </c>
      <c r="C290" s="126" t="s">
        <v>1132</v>
      </c>
      <c r="D290" s="126" t="s">
        <v>1131</v>
      </c>
      <c r="E290" s="146">
        <v>39598</v>
      </c>
      <c r="F290" s="147">
        <v>13</v>
      </c>
      <c r="G290" s="147" t="s">
        <v>6</v>
      </c>
      <c r="H290" s="147"/>
      <c r="I290" s="147"/>
      <c r="J290" s="148" t="s">
        <v>877</v>
      </c>
      <c r="K290" s="149"/>
      <c r="L290" s="108">
        <v>40</v>
      </c>
      <c r="M290" s="23" t="str">
        <f>VLOOKUP(N290,licencje!$L$5:$L$1000,1,FALSE)</f>
        <v>Liliana Kęska</v>
      </c>
      <c r="N290" s="74" t="str">
        <f t="shared" si="4"/>
        <v>LILIANA KĘSKA</v>
      </c>
    </row>
    <row r="291" spans="1:14" ht="20.100000000000001" customHeight="1" x14ac:dyDescent="0.25">
      <c r="A291" s="110">
        <v>121</v>
      </c>
      <c r="B291" s="116" t="s">
        <v>870</v>
      </c>
      <c r="C291" s="116" t="s">
        <v>202</v>
      </c>
      <c r="D291" s="116" t="s">
        <v>867</v>
      </c>
      <c r="E291" s="117">
        <v>38337</v>
      </c>
      <c r="F291" s="118">
        <v>16</v>
      </c>
      <c r="G291" s="118" t="s">
        <v>6</v>
      </c>
      <c r="H291" s="118"/>
      <c r="I291" s="118"/>
      <c r="J291" s="119" t="s">
        <v>868</v>
      </c>
      <c r="K291" s="122"/>
      <c r="L291" s="105">
        <v>40</v>
      </c>
      <c r="M291" s="23" t="str">
        <f>VLOOKUP(N291,licencje!$L$5:$L$1000,1,FALSE)</f>
        <v>Maja Sala</v>
      </c>
      <c r="N291" s="74" t="str">
        <f t="shared" si="4"/>
        <v>Maja SALA</v>
      </c>
    </row>
    <row r="292" spans="1:14" ht="20.100000000000001" customHeight="1" x14ac:dyDescent="0.25">
      <c r="A292" s="110">
        <v>228</v>
      </c>
      <c r="B292" s="116" t="s">
        <v>931</v>
      </c>
      <c r="C292" s="116" t="s">
        <v>365</v>
      </c>
      <c r="D292" s="116" t="s">
        <v>539</v>
      </c>
      <c r="E292" s="117">
        <v>37975</v>
      </c>
      <c r="F292" s="118">
        <v>17</v>
      </c>
      <c r="G292" s="118" t="s">
        <v>6</v>
      </c>
      <c r="H292" s="118"/>
      <c r="I292" s="118"/>
      <c r="J292" s="119" t="s">
        <v>868</v>
      </c>
      <c r="K292" s="120"/>
      <c r="L292" s="105">
        <v>40</v>
      </c>
      <c r="M292" s="23" t="str">
        <f>VLOOKUP(N292,licencje!$L$5:$L$1000,1,FALSE)</f>
        <v>Katarzyna Hołownia</v>
      </c>
      <c r="N292" s="74" t="str">
        <f t="shared" si="4"/>
        <v>Katarzyna Hołownia</v>
      </c>
    </row>
    <row r="293" spans="1:14" ht="20.100000000000001" customHeight="1" x14ac:dyDescent="0.25">
      <c r="A293" s="110">
        <v>373</v>
      </c>
      <c r="B293" s="116" t="s">
        <v>1127</v>
      </c>
      <c r="C293" s="126" t="s">
        <v>1119</v>
      </c>
      <c r="D293" s="126" t="s">
        <v>1120</v>
      </c>
      <c r="E293" s="146">
        <v>38680</v>
      </c>
      <c r="F293" s="147">
        <v>16</v>
      </c>
      <c r="G293" s="147" t="s">
        <v>6</v>
      </c>
      <c r="H293" s="147"/>
      <c r="I293" s="147"/>
      <c r="J293" s="148" t="s">
        <v>868</v>
      </c>
      <c r="K293" s="149"/>
      <c r="L293" s="108">
        <v>40</v>
      </c>
      <c r="M293" s="23" t="str">
        <f>VLOOKUP(N293,licencje!$L$5:$L$1000,1,FALSE)</f>
        <v>Emilia Osiecka</v>
      </c>
      <c r="N293" s="74" t="str">
        <f t="shared" si="4"/>
        <v>EMILIA OSIECKA</v>
      </c>
    </row>
    <row r="294" spans="1:14" ht="20.100000000000001" customHeight="1" x14ac:dyDescent="0.25">
      <c r="A294" s="110">
        <v>375</v>
      </c>
      <c r="B294" s="116" t="s">
        <v>1127</v>
      </c>
      <c r="C294" s="126" t="s">
        <v>908</v>
      </c>
      <c r="D294" s="126" t="s">
        <v>1128</v>
      </c>
      <c r="E294" s="146">
        <v>38000</v>
      </c>
      <c r="F294" s="147">
        <v>17</v>
      </c>
      <c r="G294" s="147" t="s">
        <v>6</v>
      </c>
      <c r="H294" s="147"/>
      <c r="I294" s="147"/>
      <c r="J294" s="148" t="s">
        <v>868</v>
      </c>
      <c r="K294" s="149"/>
      <c r="L294" s="108">
        <v>40</v>
      </c>
      <c r="M294" s="23" t="str">
        <f>VLOOKUP(N294,licencje!$L$5:$L$1000,1,FALSE)</f>
        <v>Zuzanna Michałek</v>
      </c>
      <c r="N294" s="74" t="str">
        <f t="shared" si="4"/>
        <v>ZUZANNA MICHAŁEK</v>
      </c>
    </row>
    <row r="295" spans="1:14" ht="20.100000000000001" customHeight="1" x14ac:dyDescent="0.25">
      <c r="A295" s="110">
        <v>226</v>
      </c>
      <c r="B295" s="116" t="s">
        <v>931</v>
      </c>
      <c r="C295" s="116" t="s">
        <v>526</v>
      </c>
      <c r="D295" s="116" t="s">
        <v>525</v>
      </c>
      <c r="E295" s="117">
        <v>30047</v>
      </c>
      <c r="F295" s="118">
        <v>39</v>
      </c>
      <c r="G295" s="118" t="s">
        <v>6</v>
      </c>
      <c r="H295" s="118"/>
      <c r="I295" s="118"/>
      <c r="J295" s="119" t="s">
        <v>929</v>
      </c>
      <c r="K295" s="120"/>
      <c r="L295" s="105">
        <v>40</v>
      </c>
      <c r="M295" s="23" t="str">
        <f>VLOOKUP(N295,licencje!$L$5:$L$1000,1,FALSE)</f>
        <v>Agnieszka Cymba</v>
      </c>
      <c r="N295" s="74" t="str">
        <f t="shared" si="4"/>
        <v>Agnieszka Cymba</v>
      </c>
    </row>
    <row r="296" spans="1:14" ht="20.100000000000001" customHeight="1" x14ac:dyDescent="0.25">
      <c r="A296" s="110">
        <v>376</v>
      </c>
      <c r="B296" s="116" t="s">
        <v>1127</v>
      </c>
      <c r="C296" s="126" t="s">
        <v>791</v>
      </c>
      <c r="D296" s="126" t="s">
        <v>1121</v>
      </c>
      <c r="E296" s="146">
        <v>37471</v>
      </c>
      <c r="F296" s="147">
        <v>19</v>
      </c>
      <c r="G296" s="147" t="s">
        <v>6</v>
      </c>
      <c r="H296" s="147"/>
      <c r="I296" s="147"/>
      <c r="J296" s="148">
        <v>122</v>
      </c>
      <c r="K296" s="149"/>
      <c r="L296" s="108">
        <v>40</v>
      </c>
      <c r="M296" s="23" t="str">
        <f>VLOOKUP(N296,licencje!$L$5:$L$1000,1,FALSE)</f>
        <v>Julia Tomaszek</v>
      </c>
      <c r="N296" s="74" t="str">
        <f t="shared" si="4"/>
        <v>JULIA TOMASZEK</v>
      </c>
    </row>
    <row r="297" spans="1:14" ht="20.100000000000001" customHeight="1" x14ac:dyDescent="0.25">
      <c r="A297" s="110">
        <v>103</v>
      </c>
      <c r="B297" s="116" t="s">
        <v>870</v>
      </c>
      <c r="C297" s="116" t="s">
        <v>729</v>
      </c>
      <c r="D297" s="116" t="s">
        <v>853</v>
      </c>
      <c r="E297" s="117">
        <v>40425</v>
      </c>
      <c r="F297" s="118">
        <v>11</v>
      </c>
      <c r="G297" s="118" t="s">
        <v>2</v>
      </c>
      <c r="H297" s="118"/>
      <c r="I297" s="118"/>
      <c r="J297" s="119" t="s">
        <v>854</v>
      </c>
      <c r="K297" s="122" t="s">
        <v>872</v>
      </c>
      <c r="L297" s="105">
        <v>60</v>
      </c>
      <c r="M297" s="23" t="str">
        <f>VLOOKUP(N297,licencje!$L$5:$L$1000,1,FALSE)</f>
        <v>Kacper Boroń</v>
      </c>
      <c r="N297" s="74" t="str">
        <f t="shared" si="4"/>
        <v>Kacper BOROŃ</v>
      </c>
    </row>
    <row r="298" spans="1:14" ht="20.100000000000001" customHeight="1" x14ac:dyDescent="0.25">
      <c r="A298" s="110">
        <v>107</v>
      </c>
      <c r="B298" s="116" t="s">
        <v>870</v>
      </c>
      <c r="C298" s="116" t="s">
        <v>244</v>
      </c>
      <c r="D298" s="116" t="s">
        <v>856</v>
      </c>
      <c r="E298" s="117">
        <v>25521</v>
      </c>
      <c r="F298" s="118">
        <v>51</v>
      </c>
      <c r="G298" s="118" t="s">
        <v>2</v>
      </c>
      <c r="H298" s="118"/>
      <c r="I298" s="118"/>
      <c r="J298" s="119" t="s">
        <v>854</v>
      </c>
      <c r="K298" s="122" t="s">
        <v>871</v>
      </c>
      <c r="L298" s="105">
        <v>60</v>
      </c>
      <c r="M298" s="23" t="e">
        <f>VLOOKUP(N298,licencje!$L$5:$L$1000,1,FALSE)</f>
        <v>#N/A</v>
      </c>
      <c r="N298" s="74" t="str">
        <f t="shared" si="4"/>
        <v>Grzegorz KARBOWNICZEK</v>
      </c>
    </row>
    <row r="299" spans="1:14" ht="20.100000000000001" customHeight="1" x14ac:dyDescent="0.25">
      <c r="A299" s="110">
        <v>112</v>
      </c>
      <c r="B299" s="116" t="s">
        <v>870</v>
      </c>
      <c r="C299" s="116" t="s">
        <v>151</v>
      </c>
      <c r="D299" s="116" t="s">
        <v>860</v>
      </c>
      <c r="E299" s="117">
        <v>40248</v>
      </c>
      <c r="F299" s="118">
        <v>11</v>
      </c>
      <c r="G299" s="118" t="s">
        <v>6</v>
      </c>
      <c r="H299" s="118"/>
      <c r="I299" s="118"/>
      <c r="J299" s="119" t="s">
        <v>854</v>
      </c>
      <c r="K299" s="122" t="s">
        <v>872</v>
      </c>
      <c r="L299" s="105"/>
      <c r="M299" s="23" t="str">
        <f>VLOOKUP(N299,licencje!$L$5:$L$1000,1,FALSE)</f>
        <v>Zuzanna Lech</v>
      </c>
      <c r="N299" s="74" t="str">
        <f t="shared" si="4"/>
        <v>Zuzanna LECH</v>
      </c>
    </row>
    <row r="300" spans="1:14" ht="20.100000000000001" customHeight="1" x14ac:dyDescent="0.25">
      <c r="A300" s="110">
        <v>114</v>
      </c>
      <c r="B300" s="116" t="s">
        <v>870</v>
      </c>
      <c r="C300" s="116" t="s">
        <v>43</v>
      </c>
      <c r="D300" s="116" t="s">
        <v>861</v>
      </c>
      <c r="E300" s="117">
        <v>40003</v>
      </c>
      <c r="F300" s="118">
        <v>12</v>
      </c>
      <c r="G300" s="118" t="s">
        <v>6</v>
      </c>
      <c r="H300" s="118"/>
      <c r="I300" s="118"/>
      <c r="J300" s="119" t="s">
        <v>854</v>
      </c>
      <c r="K300" s="122" t="s">
        <v>872</v>
      </c>
      <c r="L300" s="105"/>
      <c r="M300" s="23" t="str">
        <f>VLOOKUP(N300,licencje!$L$5:$L$1000,1,FALSE)</f>
        <v>Julia Litwinek</v>
      </c>
      <c r="N300" s="74" t="str">
        <f t="shared" si="4"/>
        <v>Julia LITWINEK</v>
      </c>
    </row>
    <row r="301" spans="1:14" ht="20.100000000000001" customHeight="1" x14ac:dyDescent="0.25">
      <c r="A301" s="110">
        <v>119</v>
      </c>
      <c r="B301" s="116" t="s">
        <v>870</v>
      </c>
      <c r="C301" s="116" t="s">
        <v>204</v>
      </c>
      <c r="D301" s="116" t="s">
        <v>866</v>
      </c>
      <c r="E301" s="117">
        <v>39299</v>
      </c>
      <c r="F301" s="118">
        <v>14</v>
      </c>
      <c r="G301" s="118" t="s">
        <v>2</v>
      </c>
      <c r="H301" s="118"/>
      <c r="I301" s="118"/>
      <c r="J301" s="119" t="s">
        <v>854</v>
      </c>
      <c r="K301" s="122" t="s">
        <v>871</v>
      </c>
      <c r="L301" s="105"/>
      <c r="M301" s="23" t="str">
        <f>VLOOKUP(N301,licencje!$L$5:$L$1000,1,FALSE)</f>
        <v>Mikołaj Przemyski</v>
      </c>
      <c r="N301" s="74" t="str">
        <f t="shared" si="4"/>
        <v>Mikołaj PRZEMYSKI</v>
      </c>
    </row>
    <row r="302" spans="1:14" ht="20.100000000000001" customHeight="1" x14ac:dyDescent="0.25">
      <c r="A302" s="110">
        <v>122</v>
      </c>
      <c r="B302" s="116" t="s">
        <v>870</v>
      </c>
      <c r="C302" s="116" t="s">
        <v>202</v>
      </c>
      <c r="D302" s="116" t="s">
        <v>867</v>
      </c>
      <c r="E302" s="117">
        <v>38337</v>
      </c>
      <c r="F302" s="118">
        <v>16</v>
      </c>
      <c r="G302" s="118" t="s">
        <v>2</v>
      </c>
      <c r="H302" s="118"/>
      <c r="I302" s="118"/>
      <c r="J302" s="119" t="s">
        <v>854</v>
      </c>
      <c r="K302" s="122" t="s">
        <v>871</v>
      </c>
      <c r="L302" s="105"/>
      <c r="M302" s="23" t="str">
        <f>VLOOKUP(N302,licencje!$L$5:$L$1000,1,FALSE)</f>
        <v>Maja Sala</v>
      </c>
      <c r="N302" s="74" t="str">
        <f t="shared" si="4"/>
        <v>Maja SALA</v>
      </c>
    </row>
    <row r="303" spans="1:14" ht="20.100000000000001" customHeight="1" x14ac:dyDescent="0.25">
      <c r="A303" s="110">
        <v>158</v>
      </c>
      <c r="B303" s="116" t="s">
        <v>883</v>
      </c>
      <c r="C303" s="116" t="s">
        <v>412</v>
      </c>
      <c r="D303" s="116" t="s">
        <v>99</v>
      </c>
      <c r="E303" s="117">
        <v>38791</v>
      </c>
      <c r="F303" s="118">
        <v>15</v>
      </c>
      <c r="G303" s="118" t="s">
        <v>6</v>
      </c>
      <c r="H303" s="118"/>
      <c r="I303" s="118"/>
      <c r="J303" s="119" t="s">
        <v>854</v>
      </c>
      <c r="K303" s="122" t="s">
        <v>885</v>
      </c>
      <c r="L303" s="105">
        <v>20</v>
      </c>
      <c r="M303" s="23" t="str">
        <f>VLOOKUP(N303,licencje!$L$5:$L$1000,1,FALSE)</f>
        <v>Julita Woźniak</v>
      </c>
      <c r="N303" s="74" t="str">
        <f t="shared" si="4"/>
        <v>Julita Woźniak</v>
      </c>
    </row>
    <row r="304" spans="1:14" ht="20.100000000000001" customHeight="1" x14ac:dyDescent="0.25">
      <c r="A304" s="110">
        <v>159</v>
      </c>
      <c r="B304" s="116" t="s">
        <v>883</v>
      </c>
      <c r="C304" s="116" t="s">
        <v>550</v>
      </c>
      <c r="D304" s="116" t="s">
        <v>753</v>
      </c>
      <c r="E304" s="117">
        <v>39277</v>
      </c>
      <c r="F304" s="118">
        <v>14</v>
      </c>
      <c r="G304" s="118" t="s">
        <v>2</v>
      </c>
      <c r="H304" s="118"/>
      <c r="I304" s="118"/>
      <c r="J304" s="119" t="s">
        <v>854</v>
      </c>
      <c r="K304" s="122" t="s">
        <v>885</v>
      </c>
      <c r="L304" s="105">
        <v>20</v>
      </c>
      <c r="M304" s="23" t="str">
        <f>VLOOKUP(N304,licencje!$L$5:$L$1000,1,FALSE)</f>
        <v>Krzysztof Kozłowski</v>
      </c>
      <c r="N304" s="74" t="str">
        <f t="shared" si="4"/>
        <v>Krzysztof Kozłowski</v>
      </c>
    </row>
    <row r="305" spans="1:14" ht="20.100000000000001" customHeight="1" x14ac:dyDescent="0.25">
      <c r="A305" s="110">
        <v>160</v>
      </c>
      <c r="B305" s="116" t="s">
        <v>883</v>
      </c>
      <c r="C305" s="116" t="s">
        <v>175</v>
      </c>
      <c r="D305" s="116" t="s">
        <v>750</v>
      </c>
      <c r="E305" s="117">
        <v>39209</v>
      </c>
      <c r="F305" s="118">
        <v>14</v>
      </c>
      <c r="G305" s="118" t="s">
        <v>2</v>
      </c>
      <c r="H305" s="118"/>
      <c r="I305" s="118"/>
      <c r="J305" s="119" t="s">
        <v>854</v>
      </c>
      <c r="K305" s="122" t="s">
        <v>885</v>
      </c>
      <c r="L305" s="105">
        <v>20</v>
      </c>
      <c r="M305" s="23" t="str">
        <f>VLOOKUP(N305,licencje!$L$5:$L$1000,1,FALSE)</f>
        <v>Wiktor Kopiński</v>
      </c>
      <c r="N305" s="74" t="str">
        <f t="shared" si="4"/>
        <v>Wiktor Kopiński</v>
      </c>
    </row>
    <row r="306" spans="1:14" ht="20.100000000000001" customHeight="1" x14ac:dyDescent="0.25">
      <c r="A306" s="110">
        <v>223</v>
      </c>
      <c r="B306" s="116" t="s">
        <v>931</v>
      </c>
      <c r="C306" s="116" t="s">
        <v>526</v>
      </c>
      <c r="D306" s="116" t="s">
        <v>525</v>
      </c>
      <c r="E306" s="121">
        <v>30047</v>
      </c>
      <c r="F306" s="118">
        <v>39</v>
      </c>
      <c r="G306" s="118" t="s">
        <v>6</v>
      </c>
      <c r="H306" s="118"/>
      <c r="I306" s="118"/>
      <c r="J306" s="119" t="s">
        <v>854</v>
      </c>
      <c r="K306" s="122" t="s">
        <v>932</v>
      </c>
      <c r="L306" s="105">
        <v>20</v>
      </c>
      <c r="M306" s="23" t="str">
        <f>VLOOKUP(N306,licencje!$L$5:$L$1000,1,FALSE)</f>
        <v>Agnieszka Cymba</v>
      </c>
      <c r="N306" s="74" t="str">
        <f t="shared" si="4"/>
        <v>Agnieszka Cymba</v>
      </c>
    </row>
    <row r="307" spans="1:14" ht="20.100000000000001" customHeight="1" x14ac:dyDescent="0.25">
      <c r="A307" s="110">
        <v>224</v>
      </c>
      <c r="B307" s="116" t="s">
        <v>931</v>
      </c>
      <c r="C307" s="116" t="s">
        <v>139</v>
      </c>
      <c r="D307" s="116" t="s">
        <v>524</v>
      </c>
      <c r="E307" s="117">
        <v>30991</v>
      </c>
      <c r="F307" s="118">
        <v>36</v>
      </c>
      <c r="G307" s="118" t="s">
        <v>2</v>
      </c>
      <c r="H307" s="118"/>
      <c r="I307" s="118"/>
      <c r="J307" s="119" t="s">
        <v>854</v>
      </c>
      <c r="K307" s="122" t="s">
        <v>932</v>
      </c>
      <c r="L307" s="105">
        <v>20</v>
      </c>
      <c r="M307" s="23" t="str">
        <f>VLOOKUP(N307,licencje!$L$5:$L$1000,1,FALSE)</f>
        <v>Przemysław Perczyński</v>
      </c>
      <c r="N307" s="74" t="str">
        <f t="shared" si="4"/>
        <v>Przemysław Perczyński</v>
      </c>
    </row>
    <row r="308" spans="1:14" ht="20.100000000000001" customHeight="1" x14ac:dyDescent="0.25">
      <c r="A308" s="110">
        <v>225</v>
      </c>
      <c r="B308" s="116" t="s">
        <v>931</v>
      </c>
      <c r="C308" s="116" t="s">
        <v>930</v>
      </c>
      <c r="D308" s="116" t="s">
        <v>317</v>
      </c>
      <c r="E308" s="117">
        <v>24175</v>
      </c>
      <c r="F308" s="118">
        <v>55</v>
      </c>
      <c r="G308" s="118" t="s">
        <v>2</v>
      </c>
      <c r="H308" s="118"/>
      <c r="I308" s="118"/>
      <c r="J308" s="119" t="s">
        <v>854</v>
      </c>
      <c r="K308" s="122" t="s">
        <v>932</v>
      </c>
      <c r="L308" s="105">
        <v>20</v>
      </c>
      <c r="M308" s="23" t="e">
        <f>VLOOKUP(N308,licencje!$L$5:$L$1000,1,FALSE)</f>
        <v>#N/A</v>
      </c>
      <c r="N308" s="74" t="str">
        <f t="shared" si="4"/>
        <v>Mirosław Wiśniewski</v>
      </c>
    </row>
    <row r="309" spans="1:14" ht="20.100000000000001" customHeight="1" x14ac:dyDescent="0.25">
      <c r="A309" s="110">
        <v>86</v>
      </c>
      <c r="B309" s="116" t="s">
        <v>852</v>
      </c>
      <c r="C309" s="116" t="s">
        <v>844</v>
      </c>
      <c r="D309" s="116" t="s">
        <v>845</v>
      </c>
      <c r="E309" s="117">
        <v>41263</v>
      </c>
      <c r="F309" s="118">
        <v>8</v>
      </c>
      <c r="G309" s="118" t="s">
        <v>2</v>
      </c>
      <c r="H309" s="118">
        <v>132</v>
      </c>
      <c r="I309" s="118"/>
      <c r="J309" s="119" t="s">
        <v>846</v>
      </c>
      <c r="K309" s="120"/>
      <c r="L309" s="105">
        <v>40</v>
      </c>
      <c r="M309" s="23" t="e">
        <f>VLOOKUP(N309,licencje!$L$5:$L$1000,1,FALSE)</f>
        <v>#N/A</v>
      </c>
      <c r="N309" s="74" t="str">
        <f t="shared" si="4"/>
        <v>Mykhailo Andriishyn</v>
      </c>
    </row>
    <row r="310" spans="1:14" ht="20.100000000000001" customHeight="1" x14ac:dyDescent="0.25">
      <c r="A310" s="110">
        <v>94</v>
      </c>
      <c r="B310" s="116" t="s">
        <v>852</v>
      </c>
      <c r="C310" s="116" t="s">
        <v>84</v>
      </c>
      <c r="D310" s="116" t="s">
        <v>658</v>
      </c>
      <c r="E310" s="117">
        <v>40977</v>
      </c>
      <c r="F310" s="118">
        <v>9</v>
      </c>
      <c r="G310" s="118" t="s">
        <v>6</v>
      </c>
      <c r="H310" s="118">
        <v>135</v>
      </c>
      <c r="I310" s="118"/>
      <c r="J310" s="119" t="s">
        <v>846</v>
      </c>
      <c r="K310" s="120"/>
      <c r="L310" s="105">
        <v>40</v>
      </c>
      <c r="M310" s="23" t="str">
        <f>VLOOKUP(N310,licencje!$L$5:$L$1000,1,FALSE)</f>
        <v>Olga Serafin</v>
      </c>
      <c r="N310" s="74" t="str">
        <f t="shared" si="4"/>
        <v>Olga Serafin</v>
      </c>
    </row>
    <row r="311" spans="1:14" ht="20.100000000000001" customHeight="1" x14ac:dyDescent="0.25">
      <c r="A311" s="110">
        <v>42</v>
      </c>
      <c r="B311" s="116" t="s">
        <v>786</v>
      </c>
      <c r="C311" s="116" t="s">
        <v>8</v>
      </c>
      <c r="D311" s="116" t="s">
        <v>777</v>
      </c>
      <c r="E311" s="117">
        <v>40372</v>
      </c>
      <c r="F311" s="118">
        <f>IF(ISBLANK(E311),"",DATEDIF(E311,$B$2,"y"))</f>
        <v>11</v>
      </c>
      <c r="G311" s="118" t="s">
        <v>2</v>
      </c>
      <c r="H311" s="118">
        <v>146</v>
      </c>
      <c r="I311" s="118"/>
      <c r="J311" s="119">
        <v>125</v>
      </c>
      <c r="K311" s="118"/>
      <c r="L311" s="105">
        <v>40</v>
      </c>
      <c r="M311" s="23" t="str">
        <f>VLOOKUP(N311,licencje!$L$5:$L$1000,1,FALSE)</f>
        <v>Maciej Świtała</v>
      </c>
      <c r="N311" s="74" t="str">
        <f t="shared" si="4"/>
        <v>Maciej Świtała</v>
      </c>
    </row>
    <row r="312" spans="1:14" ht="20.100000000000001" customHeight="1" x14ac:dyDescent="0.25">
      <c r="A312" s="110">
        <v>81</v>
      </c>
      <c r="B312" s="116" t="s">
        <v>852</v>
      </c>
      <c r="C312" s="116" t="s">
        <v>433</v>
      </c>
      <c r="D312" s="116" t="s">
        <v>663</v>
      </c>
      <c r="E312" s="117">
        <v>40317</v>
      </c>
      <c r="F312" s="118">
        <v>11</v>
      </c>
      <c r="G312" s="118" t="s">
        <v>2</v>
      </c>
      <c r="H312" s="118">
        <v>162</v>
      </c>
      <c r="I312" s="118"/>
      <c r="J312" s="119" t="s">
        <v>841</v>
      </c>
      <c r="K312" s="120"/>
      <c r="L312" s="105">
        <v>40</v>
      </c>
      <c r="M312" s="23" t="str">
        <f>VLOOKUP(N312,licencje!$L$5:$L$1000,1,FALSE)</f>
        <v>Emil Sadowski</v>
      </c>
      <c r="N312" s="74" t="str">
        <f t="shared" si="4"/>
        <v>Emil Sadowski</v>
      </c>
    </row>
    <row r="313" spans="1:14" ht="20.100000000000001" customHeight="1" x14ac:dyDescent="0.25">
      <c r="A313" s="110">
        <v>88</v>
      </c>
      <c r="B313" s="116" t="s">
        <v>852</v>
      </c>
      <c r="C313" s="116" t="s">
        <v>332</v>
      </c>
      <c r="D313" s="116" t="s">
        <v>847</v>
      </c>
      <c r="E313" s="117">
        <v>40120</v>
      </c>
      <c r="F313" s="118">
        <v>11</v>
      </c>
      <c r="G313" s="118" t="s">
        <v>2</v>
      </c>
      <c r="H313" s="118">
        <v>152</v>
      </c>
      <c r="I313" s="118"/>
      <c r="J313" s="119" t="s">
        <v>841</v>
      </c>
      <c r="K313" s="120"/>
      <c r="L313" s="105">
        <v>40</v>
      </c>
      <c r="M313" s="23" t="e">
        <f>VLOOKUP(N313,licencje!$L$5:$L$1000,1,FALSE)</f>
        <v>#N/A</v>
      </c>
      <c r="N313" s="74" t="str">
        <f t="shared" si="4"/>
        <v>Michał Lasek</v>
      </c>
    </row>
    <row r="314" spans="1:14" ht="20.100000000000001" customHeight="1" x14ac:dyDescent="0.25">
      <c r="A314" s="110">
        <v>104</v>
      </c>
      <c r="B314" s="116" t="s">
        <v>870</v>
      </c>
      <c r="C314" s="116" t="s">
        <v>132</v>
      </c>
      <c r="D314" s="116" t="s">
        <v>855</v>
      </c>
      <c r="E314" s="117">
        <v>40196</v>
      </c>
      <c r="F314" s="118">
        <v>11</v>
      </c>
      <c r="G314" s="118" t="s">
        <v>2</v>
      </c>
      <c r="H314" s="118">
        <v>161</v>
      </c>
      <c r="I314" s="118"/>
      <c r="J314" s="119" t="s">
        <v>841</v>
      </c>
      <c r="K314" s="122"/>
      <c r="L314" s="105">
        <v>40</v>
      </c>
      <c r="M314" s="23" t="str">
        <f>VLOOKUP(N314,licencje!$L$5:$L$1000,1,FALSE)</f>
        <v>Adam Grzegorczyk</v>
      </c>
      <c r="N314" s="74" t="str">
        <f t="shared" si="4"/>
        <v>Adam GRZEGORCZYK</v>
      </c>
    </row>
    <row r="315" spans="1:14" ht="20.100000000000001" customHeight="1" x14ac:dyDescent="0.25">
      <c r="A315" s="110">
        <v>116</v>
      </c>
      <c r="B315" s="116" t="s">
        <v>870</v>
      </c>
      <c r="C315" s="116" t="s">
        <v>143</v>
      </c>
      <c r="D315" s="116" t="s">
        <v>863</v>
      </c>
      <c r="E315" s="117">
        <v>40430</v>
      </c>
      <c r="F315" s="118">
        <v>11</v>
      </c>
      <c r="G315" s="118" t="s">
        <v>2</v>
      </c>
      <c r="H315" s="118">
        <v>152</v>
      </c>
      <c r="I315" s="118"/>
      <c r="J315" s="119" t="s">
        <v>841</v>
      </c>
      <c r="K315" s="122"/>
      <c r="L315" s="105">
        <v>40</v>
      </c>
      <c r="M315" s="23" t="str">
        <f>VLOOKUP(N315,licencje!$L$5:$L$1000,1,FALSE)</f>
        <v>Ksawery Pawlik</v>
      </c>
      <c r="N315" s="74" t="str">
        <f t="shared" si="4"/>
        <v>Ksawery PAWLIK</v>
      </c>
    </row>
    <row r="316" spans="1:14" ht="20.100000000000001" customHeight="1" x14ac:dyDescent="0.25">
      <c r="A316" s="110">
        <v>248</v>
      </c>
      <c r="B316" s="116" t="s">
        <v>957</v>
      </c>
      <c r="C316" s="116" t="s">
        <v>360</v>
      </c>
      <c r="D316" s="116" t="s">
        <v>560</v>
      </c>
      <c r="E316" s="121">
        <v>40175</v>
      </c>
      <c r="F316" s="118">
        <v>11</v>
      </c>
      <c r="G316" s="118" t="s">
        <v>2</v>
      </c>
      <c r="H316" s="118">
        <v>160</v>
      </c>
      <c r="I316" s="118"/>
      <c r="J316" s="119" t="s">
        <v>841</v>
      </c>
      <c r="K316" s="120"/>
      <c r="L316" s="105">
        <v>40</v>
      </c>
      <c r="M316" s="23" t="str">
        <f>VLOOKUP(N316,licencje!$L$5:$L$1000,1,FALSE)</f>
        <v>Kuba Mazur</v>
      </c>
      <c r="N316" s="74" t="str">
        <f t="shared" si="4"/>
        <v>Kuba Mazur</v>
      </c>
    </row>
    <row r="317" spans="1:14" ht="20.100000000000001" customHeight="1" x14ac:dyDescent="0.25">
      <c r="A317" s="110">
        <v>250</v>
      </c>
      <c r="B317" s="116" t="s">
        <v>957</v>
      </c>
      <c r="C317" s="116" t="s">
        <v>199</v>
      </c>
      <c r="D317" s="116" t="s">
        <v>648</v>
      </c>
      <c r="E317" s="117">
        <v>40413</v>
      </c>
      <c r="F317" s="118">
        <v>11</v>
      </c>
      <c r="G317" s="118" t="s">
        <v>2</v>
      </c>
      <c r="H317" s="118">
        <v>155</v>
      </c>
      <c r="I317" s="118"/>
      <c r="J317" s="119" t="s">
        <v>841</v>
      </c>
      <c r="K317" s="120"/>
      <c r="L317" s="105">
        <v>40</v>
      </c>
      <c r="M317" s="23" t="str">
        <f>VLOOKUP(N317,licencje!$L$5:$L$1000,1,FALSE)</f>
        <v>Jan Kobiela</v>
      </c>
      <c r="N317" s="74" t="str">
        <f t="shared" si="4"/>
        <v>Jan Kobiela</v>
      </c>
    </row>
    <row r="318" spans="1:14" ht="20.100000000000001" customHeight="1" x14ac:dyDescent="0.25">
      <c r="A318" s="110">
        <v>252</v>
      </c>
      <c r="B318" s="116" t="s">
        <v>957</v>
      </c>
      <c r="C318" s="116" t="s">
        <v>8</v>
      </c>
      <c r="D318" s="116" t="s">
        <v>443</v>
      </c>
      <c r="E318" s="117">
        <v>40023</v>
      </c>
      <c r="F318" s="118">
        <v>12</v>
      </c>
      <c r="G318" s="118" t="s">
        <v>2</v>
      </c>
      <c r="H318" s="118">
        <v>160</v>
      </c>
      <c r="I318" s="118"/>
      <c r="J318" s="119" t="s">
        <v>841</v>
      </c>
      <c r="K318" s="120"/>
      <c r="L318" s="105">
        <v>40</v>
      </c>
      <c r="M318" s="23" t="str">
        <f>VLOOKUP(N318,licencje!$L$5:$L$1000,1,FALSE)</f>
        <v>Maciej Jaworski</v>
      </c>
      <c r="N318" s="74" t="str">
        <f t="shared" si="4"/>
        <v>Maciej Jaworski</v>
      </c>
    </row>
    <row r="319" spans="1:14" ht="20.100000000000001" customHeight="1" x14ac:dyDescent="0.25">
      <c r="A319" s="110">
        <v>254</v>
      </c>
      <c r="B319" s="116" t="s">
        <v>957</v>
      </c>
      <c r="C319" s="116" t="s">
        <v>956</v>
      </c>
      <c r="D319" s="116" t="s">
        <v>955</v>
      </c>
      <c r="E319" s="121">
        <v>40994</v>
      </c>
      <c r="F319" s="118">
        <v>9</v>
      </c>
      <c r="G319" s="118" t="s">
        <v>2</v>
      </c>
      <c r="H319" s="118">
        <v>155</v>
      </c>
      <c r="I319" s="118"/>
      <c r="J319" s="119" t="s">
        <v>841</v>
      </c>
      <c r="K319" s="120"/>
      <c r="L319" s="105">
        <v>40</v>
      </c>
      <c r="M319" s="23" t="e">
        <f>VLOOKUP(N319,licencje!$L$5:$L$1000,1,FALSE)</f>
        <v>#N/A</v>
      </c>
      <c r="N319" s="74" t="str">
        <f t="shared" si="4"/>
        <v>Timur Favas</v>
      </c>
    </row>
    <row r="320" spans="1:14" ht="20.100000000000001" customHeight="1" x14ac:dyDescent="0.25">
      <c r="A320" s="110">
        <v>43</v>
      </c>
      <c r="B320" s="116" t="s">
        <v>786</v>
      </c>
      <c r="C320" s="116" t="s">
        <v>783</v>
      </c>
      <c r="D320" s="116" t="s">
        <v>780</v>
      </c>
      <c r="E320" s="117">
        <v>39141</v>
      </c>
      <c r="F320" s="118">
        <f>IF(ISBLANK(E320),"",DATEDIF(E320,$B$2,"y"))</f>
        <v>14</v>
      </c>
      <c r="G320" s="118" t="s">
        <v>6</v>
      </c>
      <c r="H320" s="118">
        <v>158</v>
      </c>
      <c r="I320" s="118"/>
      <c r="J320" s="119">
        <v>126</v>
      </c>
      <c r="K320" s="118"/>
      <c r="L320" s="105">
        <v>40</v>
      </c>
      <c r="M320" s="23" t="e">
        <f>VLOOKUP(N320,licencje!$L$5:$L$1000,1,FALSE)</f>
        <v>#N/A</v>
      </c>
      <c r="N320" s="74" t="str">
        <f t="shared" si="4"/>
        <v>Anna  Kuziemkowska</v>
      </c>
    </row>
    <row r="321" spans="1:14" ht="20.100000000000001" customHeight="1" x14ac:dyDescent="0.25">
      <c r="A321" s="110">
        <v>98</v>
      </c>
      <c r="B321" s="116" t="s">
        <v>852</v>
      </c>
      <c r="C321" s="116" t="s">
        <v>265</v>
      </c>
      <c r="D321" s="116" t="s">
        <v>662</v>
      </c>
      <c r="E321" s="117">
        <v>38651</v>
      </c>
      <c r="F321" s="118">
        <v>15</v>
      </c>
      <c r="G321" s="118" t="s">
        <v>6</v>
      </c>
      <c r="H321" s="118">
        <v>153</v>
      </c>
      <c r="I321" s="118"/>
      <c r="J321" s="119" t="s">
        <v>849</v>
      </c>
      <c r="K321" s="120"/>
      <c r="L321" s="105">
        <v>40</v>
      </c>
      <c r="M321" s="23" t="str">
        <f>VLOOKUP(N321,licencje!$L$5:$L$1000,1,FALSE)</f>
        <v>Amelia Kranz</v>
      </c>
      <c r="N321" s="74" t="str">
        <f t="shared" si="4"/>
        <v>Amelia Kranz</v>
      </c>
    </row>
    <row r="322" spans="1:14" ht="20.100000000000001" customHeight="1" x14ac:dyDescent="0.25">
      <c r="A322" s="110">
        <v>139</v>
      </c>
      <c r="B322" s="116" t="s">
        <v>883</v>
      </c>
      <c r="C322" s="116" t="s">
        <v>175</v>
      </c>
      <c r="D322" s="116" t="s">
        <v>750</v>
      </c>
      <c r="E322" s="117">
        <v>39209</v>
      </c>
      <c r="F322" s="118">
        <v>14</v>
      </c>
      <c r="G322" s="118" t="s">
        <v>2</v>
      </c>
      <c r="H322" s="118">
        <v>160</v>
      </c>
      <c r="I322" s="118"/>
      <c r="J322" s="119" t="s">
        <v>849</v>
      </c>
      <c r="K322" s="122"/>
      <c r="L322" s="105">
        <v>40</v>
      </c>
      <c r="M322" s="23" t="str">
        <f>VLOOKUP(N322,licencje!$L$5:$L$1000,1,FALSE)</f>
        <v>Wiktor Kopiński</v>
      </c>
      <c r="N322" s="74" t="str">
        <f t="shared" si="4"/>
        <v>Wiktor Kopiński</v>
      </c>
    </row>
    <row r="323" spans="1:14" ht="20.100000000000001" customHeight="1" x14ac:dyDescent="0.25">
      <c r="A323" s="110">
        <v>308</v>
      </c>
      <c r="B323" s="116" t="s">
        <v>1105</v>
      </c>
      <c r="C323" s="116" t="s">
        <v>709</v>
      </c>
      <c r="D323" s="116" t="s">
        <v>708</v>
      </c>
      <c r="E323" s="131">
        <v>39571</v>
      </c>
      <c r="F323" s="118">
        <v>13</v>
      </c>
      <c r="G323" s="118" t="s">
        <v>6</v>
      </c>
      <c r="H323" s="118">
        <v>150</v>
      </c>
      <c r="I323" s="118"/>
      <c r="J323" s="119" t="s">
        <v>849</v>
      </c>
      <c r="K323" s="122"/>
      <c r="L323" s="105"/>
      <c r="M323" s="23" t="str">
        <f>VLOOKUP(N323,licencje!$L$5:$L$1000,1,FALSE)</f>
        <v>Jagoda Biały</v>
      </c>
      <c r="N323" s="74" t="str">
        <f t="shared" si="4"/>
        <v>Jagoda Biały</v>
      </c>
    </row>
    <row r="324" spans="1:14" ht="20.100000000000001" customHeight="1" x14ac:dyDescent="0.25">
      <c r="A324" s="110">
        <v>314</v>
      </c>
      <c r="B324" s="116" t="s">
        <v>1105</v>
      </c>
      <c r="C324" s="116" t="s">
        <v>707</v>
      </c>
      <c r="D324" s="116" t="s">
        <v>706</v>
      </c>
      <c r="E324" s="131">
        <v>39604</v>
      </c>
      <c r="F324" s="118">
        <v>13</v>
      </c>
      <c r="G324" s="118" t="s">
        <v>6</v>
      </c>
      <c r="H324" s="118">
        <v>153</v>
      </c>
      <c r="I324" s="118"/>
      <c r="J324" s="157" t="s">
        <v>849</v>
      </c>
      <c r="K324" s="122"/>
      <c r="L324" s="105"/>
      <c r="M324" s="23" t="str">
        <f>VLOOKUP(N324,licencje!$L$5:$L$1000,1,FALSE)</f>
        <v>Roksana Kurek</v>
      </c>
      <c r="N324" s="74" t="str">
        <f t="shared" ref="N324:N387" si="5">C324&amp;" "&amp;D324</f>
        <v>Roksana Kurek</v>
      </c>
    </row>
    <row r="325" spans="1:14" ht="20.100000000000001" customHeight="1" x14ac:dyDescent="0.25">
      <c r="A325" s="110">
        <v>324</v>
      </c>
      <c r="B325" s="116" t="s">
        <v>1105</v>
      </c>
      <c r="C325" s="116" t="s">
        <v>194</v>
      </c>
      <c r="D325" s="116" t="s">
        <v>691</v>
      </c>
      <c r="E325" s="131">
        <v>39483</v>
      </c>
      <c r="F325" s="118">
        <v>13</v>
      </c>
      <c r="G325" s="118" t="s">
        <v>2</v>
      </c>
      <c r="H325" s="118">
        <v>157</v>
      </c>
      <c r="I325" s="118">
        <v>56</v>
      </c>
      <c r="J325" s="151" t="s">
        <v>849</v>
      </c>
      <c r="K325" s="120"/>
      <c r="L325" s="105"/>
      <c r="M325" s="23" t="str">
        <f>VLOOKUP(N325,licencje!$L$5:$L$1000,1,FALSE)</f>
        <v>Tymon Sadok</v>
      </c>
      <c r="N325" s="74" t="str">
        <f t="shared" si="5"/>
        <v>Tymon Sadok</v>
      </c>
    </row>
    <row r="326" spans="1:14" ht="20.100000000000001" customHeight="1" x14ac:dyDescent="0.25">
      <c r="A326" s="110">
        <v>326</v>
      </c>
      <c r="B326" s="134" t="s">
        <v>1105</v>
      </c>
      <c r="C326" s="134" t="s">
        <v>55</v>
      </c>
      <c r="D326" s="134" t="s">
        <v>483</v>
      </c>
      <c r="E326" s="152">
        <v>39257</v>
      </c>
      <c r="F326" s="153">
        <v>14</v>
      </c>
      <c r="G326" s="153" t="s">
        <v>2</v>
      </c>
      <c r="H326" s="153">
        <v>160</v>
      </c>
      <c r="I326" s="153">
        <v>65</v>
      </c>
      <c r="J326" s="153">
        <v>126</v>
      </c>
      <c r="K326" s="118"/>
      <c r="L326" s="107"/>
      <c r="M326" s="23" t="str">
        <f>VLOOKUP(N326,licencje!$L$5:$L$1000,1,FALSE)</f>
        <v>Filip Łuckoś</v>
      </c>
      <c r="N326" s="74" t="str">
        <f t="shared" si="5"/>
        <v>Filip Łuckoś</v>
      </c>
    </row>
    <row r="327" spans="1:14" ht="20.100000000000001" customHeight="1" x14ac:dyDescent="0.25">
      <c r="A327" s="110">
        <v>352</v>
      </c>
      <c r="B327" s="116" t="s">
        <v>1105</v>
      </c>
      <c r="C327" s="116" t="s">
        <v>109</v>
      </c>
      <c r="D327" s="116" t="s">
        <v>677</v>
      </c>
      <c r="E327" s="131">
        <v>39541</v>
      </c>
      <c r="F327" s="118">
        <v>13</v>
      </c>
      <c r="G327" s="118" t="s">
        <v>2</v>
      </c>
      <c r="H327" s="118">
        <v>146</v>
      </c>
      <c r="I327" s="118">
        <v>54</v>
      </c>
      <c r="J327" s="119" t="s">
        <v>849</v>
      </c>
      <c r="K327" s="120"/>
      <c r="L327" s="105"/>
      <c r="M327" s="23" t="str">
        <f>VLOOKUP(N327,licencje!$L$5:$L$1000,1,FALSE)</f>
        <v>Piotr Bielak</v>
      </c>
      <c r="N327" s="74" t="str">
        <f t="shared" si="5"/>
        <v>Piotr Bielak</v>
      </c>
    </row>
    <row r="328" spans="1:14" ht="20.100000000000001" customHeight="1" x14ac:dyDescent="0.25">
      <c r="A328" s="110">
        <v>90</v>
      </c>
      <c r="B328" s="116" t="s">
        <v>852</v>
      </c>
      <c r="C328" s="116" t="s">
        <v>161</v>
      </c>
      <c r="D328" s="116" t="s">
        <v>664</v>
      </c>
      <c r="E328" s="117">
        <v>39293</v>
      </c>
      <c r="F328" s="118">
        <v>14</v>
      </c>
      <c r="G328" s="118" t="s">
        <v>2</v>
      </c>
      <c r="H328" s="118">
        <v>173</v>
      </c>
      <c r="I328" s="118"/>
      <c r="J328" s="119" t="s">
        <v>848</v>
      </c>
      <c r="K328" s="120"/>
      <c r="L328" s="105">
        <v>40</v>
      </c>
      <c r="M328" s="23" t="str">
        <f>VLOOKUP(N328,licencje!$L$5:$L$1000,1,FALSE)</f>
        <v>Igor Kępa</v>
      </c>
      <c r="N328" s="74" t="str">
        <f t="shared" si="5"/>
        <v>Igor Kępa</v>
      </c>
    </row>
    <row r="329" spans="1:14" ht="20.100000000000001" customHeight="1" x14ac:dyDescent="0.25">
      <c r="A329" s="110">
        <v>120</v>
      </c>
      <c r="B329" s="116" t="s">
        <v>870</v>
      </c>
      <c r="C329" s="116" t="s">
        <v>204</v>
      </c>
      <c r="D329" s="116" t="s">
        <v>866</v>
      </c>
      <c r="E329" s="117">
        <v>39299</v>
      </c>
      <c r="F329" s="118">
        <v>14</v>
      </c>
      <c r="G329" s="118" t="s">
        <v>2</v>
      </c>
      <c r="H329" s="118">
        <v>171</v>
      </c>
      <c r="I329" s="118"/>
      <c r="J329" s="119" t="s">
        <v>848</v>
      </c>
      <c r="K329" s="122"/>
      <c r="L329" s="105">
        <v>40</v>
      </c>
      <c r="M329" s="23" t="str">
        <f>VLOOKUP(N329,licencje!$L$5:$L$1000,1,FALSE)</f>
        <v>Mikołaj Przemyski</v>
      </c>
      <c r="N329" s="74" t="str">
        <f t="shared" si="5"/>
        <v>Mikołaj PRZEMYSKI</v>
      </c>
    </row>
    <row r="330" spans="1:14" ht="20.100000000000001" customHeight="1" x14ac:dyDescent="0.25">
      <c r="A330" s="110">
        <v>134</v>
      </c>
      <c r="B330" s="116" t="s">
        <v>883</v>
      </c>
      <c r="C330" s="116" t="s">
        <v>550</v>
      </c>
      <c r="D330" s="116" t="s">
        <v>753</v>
      </c>
      <c r="E330" s="117">
        <v>39277</v>
      </c>
      <c r="F330" s="118">
        <v>14</v>
      </c>
      <c r="G330" s="118" t="s">
        <v>2</v>
      </c>
      <c r="H330" s="118">
        <v>167</v>
      </c>
      <c r="I330" s="118"/>
      <c r="J330" s="119" t="s">
        <v>848</v>
      </c>
      <c r="K330" s="122"/>
      <c r="L330" s="105">
        <v>40</v>
      </c>
      <c r="M330" s="23" t="str">
        <f>VLOOKUP(N330,licencje!$L$5:$L$1000,1,FALSE)</f>
        <v>Krzysztof Kozłowski</v>
      </c>
      <c r="N330" s="74" t="str">
        <f t="shared" si="5"/>
        <v>Krzysztof Kozłowski</v>
      </c>
    </row>
    <row r="331" spans="1:14" ht="20.100000000000001" customHeight="1" x14ac:dyDescent="0.25">
      <c r="A331" s="110">
        <v>141</v>
      </c>
      <c r="B331" s="116" t="s">
        <v>883</v>
      </c>
      <c r="C331" s="116" t="s">
        <v>156</v>
      </c>
      <c r="D331" s="116" t="s">
        <v>521</v>
      </c>
      <c r="E331" s="117">
        <v>39542</v>
      </c>
      <c r="F331" s="118">
        <v>13</v>
      </c>
      <c r="G331" s="118" t="s">
        <v>2</v>
      </c>
      <c r="H331" s="118">
        <v>182</v>
      </c>
      <c r="I331" s="118"/>
      <c r="J331" s="119" t="s">
        <v>848</v>
      </c>
      <c r="K331" s="122"/>
      <c r="L331" s="105">
        <v>40</v>
      </c>
      <c r="M331" s="23" t="str">
        <f>VLOOKUP(N331,licencje!$L$5:$L$1000,1,FALSE)</f>
        <v>Jakub Królik</v>
      </c>
      <c r="N331" s="74" t="str">
        <f t="shared" si="5"/>
        <v>Jakub Królik</v>
      </c>
    </row>
    <row r="332" spans="1:14" ht="20.100000000000001" customHeight="1" x14ac:dyDescent="0.25">
      <c r="A332" s="110">
        <v>148</v>
      </c>
      <c r="B332" s="116" t="s">
        <v>883</v>
      </c>
      <c r="C332" s="116" t="s">
        <v>412</v>
      </c>
      <c r="D332" s="116" t="s">
        <v>99</v>
      </c>
      <c r="E332" s="117">
        <v>38791</v>
      </c>
      <c r="F332" s="118">
        <v>15</v>
      </c>
      <c r="G332" s="118" t="s">
        <v>6</v>
      </c>
      <c r="H332" s="118">
        <v>164</v>
      </c>
      <c r="I332" s="118"/>
      <c r="J332" s="119" t="s">
        <v>848</v>
      </c>
      <c r="K332" s="122"/>
      <c r="L332" s="105">
        <v>40</v>
      </c>
      <c r="M332" s="23" t="str">
        <f>VLOOKUP(N332,licencje!$L$5:$L$1000,1,FALSE)</f>
        <v>Julita Woźniak</v>
      </c>
      <c r="N332" s="74" t="str">
        <f t="shared" si="5"/>
        <v>Julita Woźniak</v>
      </c>
    </row>
    <row r="333" spans="1:14" ht="20.100000000000001" customHeight="1" x14ac:dyDescent="0.25">
      <c r="A333" s="110">
        <v>261</v>
      </c>
      <c r="B333" s="116" t="s">
        <v>957</v>
      </c>
      <c r="C333" s="116" t="s">
        <v>202</v>
      </c>
      <c r="D333" s="116" t="s">
        <v>624</v>
      </c>
      <c r="E333" s="117">
        <v>39114</v>
      </c>
      <c r="F333" s="118">
        <v>14</v>
      </c>
      <c r="G333" s="118" t="s">
        <v>6</v>
      </c>
      <c r="H333" s="118">
        <v>162</v>
      </c>
      <c r="I333" s="118"/>
      <c r="J333" s="119" t="s">
        <v>848</v>
      </c>
      <c r="K333" s="120"/>
      <c r="L333" s="105">
        <v>40</v>
      </c>
      <c r="M333" s="23" t="str">
        <f>VLOOKUP(N333,licencje!$L$5:$L$1000,1,FALSE)</f>
        <v>Maja Ślosarczyk</v>
      </c>
      <c r="N333" s="74" t="str">
        <f t="shared" si="5"/>
        <v>Maja Ślosarczyk</v>
      </c>
    </row>
    <row r="334" spans="1:14" ht="20.100000000000001" customHeight="1" x14ac:dyDescent="0.25">
      <c r="A334" s="110">
        <v>316</v>
      </c>
      <c r="B334" s="116" t="s">
        <v>1105</v>
      </c>
      <c r="C334" s="116" t="s">
        <v>700</v>
      </c>
      <c r="D334" s="116" t="s">
        <v>699</v>
      </c>
      <c r="E334" s="131">
        <v>39784</v>
      </c>
      <c r="F334" s="118">
        <v>12</v>
      </c>
      <c r="G334" s="118" t="s">
        <v>6</v>
      </c>
      <c r="H334" s="118">
        <v>160</v>
      </c>
      <c r="I334" s="118"/>
      <c r="J334" s="151" t="s">
        <v>848</v>
      </c>
      <c r="K334" s="122"/>
      <c r="L334" s="105"/>
      <c r="M334" s="23" t="str">
        <f>VLOOKUP(N334,licencje!$L$5:$L$1000,1,FALSE)</f>
        <v>Marianna Gil</v>
      </c>
      <c r="N334" s="74" t="str">
        <f t="shared" si="5"/>
        <v>Marianna Gil</v>
      </c>
    </row>
    <row r="335" spans="1:14" ht="20.100000000000001" customHeight="1" x14ac:dyDescent="0.25">
      <c r="A335" s="110">
        <v>335</v>
      </c>
      <c r="B335" s="116" t="s">
        <v>1105</v>
      </c>
      <c r="C335" s="116" t="s">
        <v>704</v>
      </c>
      <c r="D335" s="116" t="s">
        <v>703</v>
      </c>
      <c r="E335" s="131">
        <v>39380</v>
      </c>
      <c r="F335" s="118">
        <v>13</v>
      </c>
      <c r="G335" s="118" t="s">
        <v>2</v>
      </c>
      <c r="H335" s="118">
        <v>182</v>
      </c>
      <c r="I335" s="118"/>
      <c r="J335" s="119" t="s">
        <v>848</v>
      </c>
      <c r="K335" s="120"/>
      <c r="L335" s="105"/>
      <c r="M335" s="23" t="str">
        <f>VLOOKUP(N335,licencje!$L$5:$L$1000,1,FALSE)</f>
        <v>Kobi Jam</v>
      </c>
      <c r="N335" s="74" t="str">
        <f t="shared" si="5"/>
        <v>Kobi Jam</v>
      </c>
    </row>
    <row r="336" spans="1:14" ht="20.100000000000001" customHeight="1" x14ac:dyDescent="0.25">
      <c r="A336" s="110">
        <v>338</v>
      </c>
      <c r="B336" s="116" t="s">
        <v>1105</v>
      </c>
      <c r="C336" s="116" t="s">
        <v>58</v>
      </c>
      <c r="D336" s="116" t="s">
        <v>479</v>
      </c>
      <c r="E336" s="131">
        <v>38980</v>
      </c>
      <c r="F336" s="118">
        <v>15</v>
      </c>
      <c r="G336" s="118" t="s">
        <v>2</v>
      </c>
      <c r="H336" s="118">
        <v>172</v>
      </c>
      <c r="I336" s="118"/>
      <c r="J336" s="119" t="s">
        <v>848</v>
      </c>
      <c r="K336" s="120"/>
      <c r="L336" s="105"/>
      <c r="M336" s="23" t="str">
        <f>VLOOKUP(N336,licencje!$L$5:$L$1000,1,FALSE)</f>
        <v>Sebastian Magier</v>
      </c>
      <c r="N336" s="74" t="str">
        <f t="shared" si="5"/>
        <v>Sebastian Magier</v>
      </c>
    </row>
    <row r="337" spans="1:14" ht="20.100000000000001" customHeight="1" x14ac:dyDescent="0.25">
      <c r="A337" s="110">
        <v>345</v>
      </c>
      <c r="B337" s="116" t="s">
        <v>1105</v>
      </c>
      <c r="C337" s="116" t="s">
        <v>45</v>
      </c>
      <c r="D337" s="116" t="s">
        <v>711</v>
      </c>
      <c r="E337" s="131">
        <v>39536</v>
      </c>
      <c r="F337" s="118">
        <v>13</v>
      </c>
      <c r="G337" s="118" t="s">
        <v>2</v>
      </c>
      <c r="H337" s="118">
        <v>183</v>
      </c>
      <c r="I337" s="118"/>
      <c r="J337" s="119" t="s">
        <v>848</v>
      </c>
      <c r="K337" s="120"/>
      <c r="L337" s="105"/>
      <c r="M337" s="23" t="str">
        <f>VLOOKUP(N337,licencje!$L$5:$L$1000,1,FALSE)</f>
        <v>Dominik Mulka</v>
      </c>
      <c r="N337" s="74" t="str">
        <f t="shared" si="5"/>
        <v>Dominik Mulka</v>
      </c>
    </row>
    <row r="338" spans="1:14" ht="20.100000000000001" customHeight="1" x14ac:dyDescent="0.25">
      <c r="A338" s="110">
        <v>83</v>
      </c>
      <c r="B338" s="116" t="s">
        <v>852</v>
      </c>
      <c r="C338" s="116" t="s">
        <v>265</v>
      </c>
      <c r="D338" s="116" t="s">
        <v>1</v>
      </c>
      <c r="E338" s="117">
        <v>39795</v>
      </c>
      <c r="F338" s="118">
        <v>12</v>
      </c>
      <c r="G338" s="118" t="s">
        <v>6</v>
      </c>
      <c r="H338" s="118">
        <v>163</v>
      </c>
      <c r="I338" s="118"/>
      <c r="J338" s="119">
        <v>128</v>
      </c>
      <c r="K338" s="120"/>
      <c r="L338" s="105">
        <v>40</v>
      </c>
      <c r="M338" s="23" t="str">
        <f>VLOOKUP(N338,licencje!$L$5:$L$1000,1,FALSE)</f>
        <v>Amelia Urbaniak</v>
      </c>
      <c r="N338" s="74" t="str">
        <f t="shared" si="5"/>
        <v>Amelia Urbaniak</v>
      </c>
    </row>
    <row r="339" spans="1:14" ht="20.100000000000001" customHeight="1" x14ac:dyDescent="0.25">
      <c r="A339" s="110">
        <v>92</v>
      </c>
      <c r="B339" s="116" t="s">
        <v>852</v>
      </c>
      <c r="C339" s="116" t="s">
        <v>665</v>
      </c>
      <c r="D339" s="116" t="s">
        <v>664</v>
      </c>
      <c r="E339" s="117">
        <v>40241</v>
      </c>
      <c r="F339" s="118">
        <v>11</v>
      </c>
      <c r="G339" s="118" t="s">
        <v>6</v>
      </c>
      <c r="H339" s="118">
        <v>145</v>
      </c>
      <c r="I339" s="118"/>
      <c r="J339" s="119">
        <v>128</v>
      </c>
      <c r="K339" s="120"/>
      <c r="L339" s="105">
        <v>40</v>
      </c>
      <c r="M339" s="23" t="str">
        <f>VLOOKUP(N339,licencje!$L$5:$L$1000,1,FALSE)</f>
        <v>Kaja Kępa</v>
      </c>
      <c r="N339" s="74" t="str">
        <f t="shared" si="5"/>
        <v>Kaja Kępa</v>
      </c>
    </row>
    <row r="340" spans="1:14" ht="20.100000000000001" customHeight="1" x14ac:dyDescent="0.25">
      <c r="A340" s="110">
        <v>96</v>
      </c>
      <c r="B340" s="116" t="s">
        <v>852</v>
      </c>
      <c r="C340" s="116" t="s">
        <v>659</v>
      </c>
      <c r="D340" s="116" t="s">
        <v>658</v>
      </c>
      <c r="E340" s="117">
        <v>40977</v>
      </c>
      <c r="F340" s="118">
        <v>9</v>
      </c>
      <c r="G340" s="118" t="s">
        <v>6</v>
      </c>
      <c r="H340" s="118">
        <v>140</v>
      </c>
      <c r="I340" s="118"/>
      <c r="J340" s="119">
        <v>128</v>
      </c>
      <c r="K340" s="120"/>
      <c r="L340" s="105">
        <v>40</v>
      </c>
      <c r="M340" s="23" t="str">
        <f>VLOOKUP(N340,licencje!$L$5:$L$1000,1,FALSE)</f>
        <v>Eliza Serafin</v>
      </c>
      <c r="N340" s="74" t="str">
        <f t="shared" si="5"/>
        <v>Eliza Serafin</v>
      </c>
    </row>
    <row r="341" spans="1:14" ht="20.100000000000001" customHeight="1" x14ac:dyDescent="0.25">
      <c r="A341" s="110">
        <v>111</v>
      </c>
      <c r="B341" s="116" t="s">
        <v>870</v>
      </c>
      <c r="C341" s="116" t="s">
        <v>151</v>
      </c>
      <c r="D341" s="116" t="s">
        <v>860</v>
      </c>
      <c r="E341" s="117">
        <v>40248</v>
      </c>
      <c r="F341" s="118">
        <v>11</v>
      </c>
      <c r="G341" s="118" t="s">
        <v>6</v>
      </c>
      <c r="H341" s="118">
        <v>149</v>
      </c>
      <c r="I341" s="118"/>
      <c r="J341" s="119">
        <v>128</v>
      </c>
      <c r="K341" s="122"/>
      <c r="L341" s="105">
        <v>40</v>
      </c>
      <c r="M341" s="23" t="str">
        <f>VLOOKUP(N341,licencje!$L$5:$L$1000,1,FALSE)</f>
        <v>Zuzanna Lech</v>
      </c>
      <c r="N341" s="74" t="str">
        <f t="shared" si="5"/>
        <v>Zuzanna LECH</v>
      </c>
    </row>
    <row r="342" spans="1:14" ht="20.100000000000001" customHeight="1" x14ac:dyDescent="0.25">
      <c r="A342" s="110">
        <v>145</v>
      </c>
      <c r="B342" s="116" t="s">
        <v>883</v>
      </c>
      <c r="C342" s="116" t="s">
        <v>257</v>
      </c>
      <c r="D342" s="116" t="s">
        <v>763</v>
      </c>
      <c r="E342" s="117">
        <v>40961</v>
      </c>
      <c r="F342" s="118">
        <v>9</v>
      </c>
      <c r="G342" s="118" t="s">
        <v>6</v>
      </c>
      <c r="H342" s="118">
        <v>142</v>
      </c>
      <c r="I342" s="118"/>
      <c r="J342" s="119">
        <v>128</v>
      </c>
      <c r="K342" s="122"/>
      <c r="L342" s="105">
        <v>40</v>
      </c>
      <c r="M342" s="23" t="str">
        <f>VLOOKUP(N342,licencje!$L$5:$L$1000,1,FALSE)</f>
        <v>Tatiana Lajblich</v>
      </c>
      <c r="N342" s="74" t="str">
        <f t="shared" si="5"/>
        <v>Tatiana Lajblich</v>
      </c>
    </row>
    <row r="343" spans="1:14" ht="20.100000000000001" customHeight="1" x14ac:dyDescent="0.25">
      <c r="A343" s="110">
        <v>256</v>
      </c>
      <c r="B343" s="116" t="s">
        <v>957</v>
      </c>
      <c r="C343" s="116" t="s">
        <v>646</v>
      </c>
      <c r="D343" s="116" t="s">
        <v>645</v>
      </c>
      <c r="E343" s="117">
        <v>39790</v>
      </c>
      <c r="F343" s="118">
        <v>12</v>
      </c>
      <c r="G343" s="118" t="s">
        <v>6</v>
      </c>
      <c r="H343" s="118">
        <v>155</v>
      </c>
      <c r="I343" s="118"/>
      <c r="J343" s="119">
        <v>128</v>
      </c>
      <c r="K343" s="120"/>
      <c r="L343" s="105">
        <v>40</v>
      </c>
      <c r="M343" s="23" t="str">
        <f>VLOOKUP(N343,licencje!$L$5:$L$1000,1,FALSE)</f>
        <v>Dorota Kocur</v>
      </c>
      <c r="N343" s="74" t="str">
        <f t="shared" si="5"/>
        <v>Dorota Kocur</v>
      </c>
    </row>
    <row r="344" spans="1:14" ht="20.100000000000001" customHeight="1" x14ac:dyDescent="0.25">
      <c r="A344" s="110">
        <v>258</v>
      </c>
      <c r="B344" s="116" t="s">
        <v>957</v>
      </c>
      <c r="C344" s="116" t="s">
        <v>629</v>
      </c>
      <c r="D344" s="116" t="s">
        <v>628</v>
      </c>
      <c r="E344" s="117">
        <v>40229</v>
      </c>
      <c r="F344" s="118">
        <v>11</v>
      </c>
      <c r="G344" s="118" t="s">
        <v>6</v>
      </c>
      <c r="H344" s="118">
        <v>155</v>
      </c>
      <c r="I344" s="118"/>
      <c r="J344" s="119">
        <v>128</v>
      </c>
      <c r="K344" s="120"/>
      <c r="L344" s="105">
        <v>40</v>
      </c>
      <c r="M344" s="23" t="str">
        <f>VLOOKUP(N344,licencje!$L$5:$L$1000,1,FALSE)</f>
        <v>Marcelina Sękalska</v>
      </c>
      <c r="N344" s="74" t="str">
        <f t="shared" si="5"/>
        <v>Marcelina Sękalska</v>
      </c>
    </row>
    <row r="345" spans="1:14" ht="20.100000000000001" customHeight="1" x14ac:dyDescent="0.25">
      <c r="A345" s="110">
        <v>260</v>
      </c>
      <c r="B345" s="116" t="s">
        <v>957</v>
      </c>
      <c r="C345" s="116" t="s">
        <v>98</v>
      </c>
      <c r="D345" s="116" t="s">
        <v>628</v>
      </c>
      <c r="E345" s="117">
        <v>40918</v>
      </c>
      <c r="F345" s="118">
        <v>9</v>
      </c>
      <c r="G345" s="118" t="s">
        <v>6</v>
      </c>
      <c r="H345" s="118">
        <v>155</v>
      </c>
      <c r="I345" s="118"/>
      <c r="J345" s="119">
        <v>128</v>
      </c>
      <c r="K345" s="120"/>
      <c r="L345" s="105">
        <v>40</v>
      </c>
      <c r="M345" s="23" t="str">
        <f>VLOOKUP(N345,licencje!$L$5:$L$1000,1,FALSE)</f>
        <v>Wiktoria Sękalska</v>
      </c>
      <c r="N345" s="74" t="str">
        <f t="shared" si="5"/>
        <v>Wiktoria Sękalska</v>
      </c>
    </row>
    <row r="346" spans="1:14" ht="20.100000000000001" customHeight="1" x14ac:dyDescent="0.25">
      <c r="A346" s="110">
        <v>130</v>
      </c>
      <c r="B346" s="116" t="s">
        <v>883</v>
      </c>
      <c r="C346" s="116" t="s">
        <v>292</v>
      </c>
      <c r="D346" s="116" t="s">
        <v>754</v>
      </c>
      <c r="E346" s="117">
        <v>38004</v>
      </c>
      <c r="F346" s="118">
        <v>17</v>
      </c>
      <c r="G346" s="118" t="s">
        <v>2</v>
      </c>
      <c r="H346" s="118">
        <v>176</v>
      </c>
      <c r="I346" s="118"/>
      <c r="J346" s="119" t="s">
        <v>874</v>
      </c>
      <c r="K346" s="122"/>
      <c r="L346" s="105">
        <v>40</v>
      </c>
      <c r="M346" s="23" t="str">
        <f>VLOOKUP(N346,licencje!$L$5:$L$1000,1,FALSE)</f>
        <v>Antoni Matuszak</v>
      </c>
      <c r="N346" s="74" t="str">
        <f t="shared" si="5"/>
        <v>Antoni Matuszak</v>
      </c>
    </row>
    <row r="347" spans="1:14" ht="20.100000000000001" customHeight="1" x14ac:dyDescent="0.25">
      <c r="A347" s="110">
        <v>153</v>
      </c>
      <c r="B347" s="116" t="s">
        <v>883</v>
      </c>
      <c r="C347" s="116" t="s">
        <v>729</v>
      </c>
      <c r="D347" s="116" t="s">
        <v>422</v>
      </c>
      <c r="E347" s="117">
        <v>37790</v>
      </c>
      <c r="F347" s="118">
        <v>18</v>
      </c>
      <c r="G347" s="118" t="s">
        <v>2</v>
      </c>
      <c r="H347" s="118">
        <v>180</v>
      </c>
      <c r="I347" s="118"/>
      <c r="J347" s="119" t="s">
        <v>874</v>
      </c>
      <c r="K347" s="122"/>
      <c r="L347" s="105">
        <v>40</v>
      </c>
      <c r="M347" s="23" t="str">
        <f>VLOOKUP(N347,licencje!$L$5:$L$1000,1,FALSE)</f>
        <v>Kacper Kacprzak</v>
      </c>
      <c r="N347" s="74" t="str">
        <f t="shared" si="5"/>
        <v>Kacper Kacprzak</v>
      </c>
    </row>
    <row r="348" spans="1:14" ht="20.100000000000001" customHeight="1" x14ac:dyDescent="0.25">
      <c r="A348" s="110">
        <v>277</v>
      </c>
      <c r="B348" s="116" t="s">
        <v>1105</v>
      </c>
      <c r="C348" s="116" t="s">
        <v>625</v>
      </c>
      <c r="D348" s="116" t="s">
        <v>485</v>
      </c>
      <c r="E348" s="131">
        <v>38136</v>
      </c>
      <c r="F348" s="118">
        <v>17</v>
      </c>
      <c r="G348" s="118" t="s">
        <v>2</v>
      </c>
      <c r="H348" s="118">
        <v>170</v>
      </c>
      <c r="I348" s="118"/>
      <c r="J348" s="119" t="s">
        <v>874</v>
      </c>
      <c r="K348" s="120"/>
      <c r="L348" s="105"/>
      <c r="M348" s="23" t="str">
        <f>VLOOKUP(N348,licencje!$L$5:$L$1000,1,FALSE)</f>
        <v>Szczepan Ścigaj</v>
      </c>
      <c r="N348" s="74" t="str">
        <f t="shared" si="5"/>
        <v>Szczepan Ścigaj</v>
      </c>
    </row>
    <row r="349" spans="1:14" ht="20.100000000000001" customHeight="1" x14ac:dyDescent="0.25">
      <c r="A349" s="110">
        <v>284</v>
      </c>
      <c r="B349" s="116" t="s">
        <v>1105</v>
      </c>
      <c r="C349" s="116" t="s">
        <v>109</v>
      </c>
      <c r="D349" s="116" t="s">
        <v>480</v>
      </c>
      <c r="E349" s="131">
        <v>37966</v>
      </c>
      <c r="F349" s="118">
        <v>17</v>
      </c>
      <c r="G349" s="118" t="s">
        <v>2</v>
      </c>
      <c r="H349" s="118">
        <v>170</v>
      </c>
      <c r="I349" s="118"/>
      <c r="J349" s="119" t="s">
        <v>874</v>
      </c>
      <c r="K349" s="122"/>
      <c r="L349" s="105"/>
      <c r="M349" s="23" t="str">
        <f>VLOOKUP(N349,licencje!$L$5:$L$1000,1,FALSE)</f>
        <v>Piotr Kusina</v>
      </c>
      <c r="N349" s="74" t="str">
        <f t="shared" si="5"/>
        <v>Piotr Kusina</v>
      </c>
    </row>
    <row r="350" spans="1:14" ht="20.100000000000001" customHeight="1" x14ac:dyDescent="0.25">
      <c r="A350" s="110">
        <v>331</v>
      </c>
      <c r="B350" s="116" t="s">
        <v>1105</v>
      </c>
      <c r="C350" s="116" t="s">
        <v>161</v>
      </c>
      <c r="D350" s="116" t="s">
        <v>713</v>
      </c>
      <c r="E350" s="131">
        <v>38629</v>
      </c>
      <c r="F350" s="118">
        <v>15</v>
      </c>
      <c r="G350" s="118" t="s">
        <v>2</v>
      </c>
      <c r="H350" s="118">
        <v>180</v>
      </c>
      <c r="I350" s="118"/>
      <c r="J350" s="119" t="s">
        <v>874</v>
      </c>
      <c r="K350" s="120"/>
      <c r="L350" s="105"/>
      <c r="M350" s="23" t="str">
        <f>VLOOKUP(N350,licencje!$L$5:$L$1000,1,FALSE)</f>
        <v>Igor Redel</v>
      </c>
      <c r="N350" s="74" t="str">
        <f t="shared" si="5"/>
        <v>Igor Redel</v>
      </c>
    </row>
    <row r="351" spans="1:14" ht="20.100000000000001" customHeight="1" x14ac:dyDescent="0.25">
      <c r="A351" s="110">
        <v>340</v>
      </c>
      <c r="B351" s="116" t="s">
        <v>1105</v>
      </c>
      <c r="C351" s="116" t="s">
        <v>199</v>
      </c>
      <c r="D351" s="116" t="s">
        <v>699</v>
      </c>
      <c r="E351" s="131">
        <v>38294</v>
      </c>
      <c r="F351" s="118">
        <v>16</v>
      </c>
      <c r="G351" s="118" t="s">
        <v>2</v>
      </c>
      <c r="H351" s="118">
        <v>169</v>
      </c>
      <c r="I351" s="118">
        <v>66</v>
      </c>
      <c r="J351" s="119">
        <v>129</v>
      </c>
      <c r="K351" s="120"/>
      <c r="L351" s="105"/>
      <c r="M351" s="23" t="str">
        <f>VLOOKUP(N351,licencje!$L$5:$L$1000,1,FALSE)</f>
        <v>Jan Gil</v>
      </c>
      <c r="N351" s="74" t="str">
        <f t="shared" si="5"/>
        <v>Jan Gil</v>
      </c>
    </row>
    <row r="352" spans="1:14" ht="20.100000000000001" customHeight="1" x14ac:dyDescent="0.25">
      <c r="A352" s="110">
        <v>45</v>
      </c>
      <c r="B352" s="116" t="s">
        <v>786</v>
      </c>
      <c r="C352" s="116" t="s">
        <v>299</v>
      </c>
      <c r="D352" s="116" t="s">
        <v>785</v>
      </c>
      <c r="E352" s="117">
        <v>37426</v>
      </c>
      <c r="F352" s="118">
        <f>IF(ISBLANK(E352),"",DATEDIF(E352,$B$2,"y"))</f>
        <v>19</v>
      </c>
      <c r="G352" s="118" t="s">
        <v>2</v>
      </c>
      <c r="H352" s="118">
        <v>174</v>
      </c>
      <c r="I352" s="118"/>
      <c r="J352" s="119">
        <v>131</v>
      </c>
      <c r="K352" s="118"/>
      <c r="L352" s="105">
        <v>40</v>
      </c>
      <c r="M352" s="23" t="str">
        <f>VLOOKUP(N352,licencje!$L$5:$L$1000,1,FALSE)</f>
        <v>Eryk Rzeszewicz</v>
      </c>
      <c r="N352" s="74" t="str">
        <f t="shared" si="5"/>
        <v>Eryk Rzeszewicz</v>
      </c>
    </row>
    <row r="353" spans="1:14" ht="20.100000000000001" customHeight="1" x14ac:dyDescent="0.25">
      <c r="A353" s="110">
        <v>149</v>
      </c>
      <c r="B353" s="116" t="s">
        <v>883</v>
      </c>
      <c r="C353" s="116" t="s">
        <v>45</v>
      </c>
      <c r="D353" s="116" t="s">
        <v>878</v>
      </c>
      <c r="E353" s="117">
        <v>35976</v>
      </c>
      <c r="F353" s="118">
        <v>23</v>
      </c>
      <c r="G353" s="118" t="s">
        <v>2</v>
      </c>
      <c r="H353" s="118">
        <v>173</v>
      </c>
      <c r="I353" s="118"/>
      <c r="J353" s="119" t="s">
        <v>879</v>
      </c>
      <c r="K353" s="122"/>
      <c r="L353" s="105">
        <v>40</v>
      </c>
      <c r="M353" s="23" t="str">
        <f>VLOOKUP(N353,licencje!$L$5:$L$1000,1,FALSE)</f>
        <v>Dominik Boła</v>
      </c>
      <c r="N353" s="74" t="str">
        <f t="shared" si="5"/>
        <v>Dominik Boła</v>
      </c>
    </row>
    <row r="354" spans="1:14" ht="20.100000000000001" customHeight="1" x14ac:dyDescent="0.25">
      <c r="A354" s="110">
        <v>273</v>
      </c>
      <c r="B354" s="116" t="s">
        <v>1105</v>
      </c>
      <c r="C354" s="116" t="s">
        <v>167</v>
      </c>
      <c r="D354" s="116" t="s">
        <v>721</v>
      </c>
      <c r="E354" s="131">
        <v>37520</v>
      </c>
      <c r="F354" s="118">
        <v>19</v>
      </c>
      <c r="G354" s="118" t="s">
        <v>2</v>
      </c>
      <c r="H354" s="118">
        <v>172</v>
      </c>
      <c r="I354" s="118"/>
      <c r="J354" s="119" t="s">
        <v>879</v>
      </c>
      <c r="K354" s="120"/>
      <c r="L354" s="105"/>
      <c r="M354" s="23" t="str">
        <f>VLOOKUP(N354,licencje!$L$5:$L$1000,1,FALSE)</f>
        <v>Bartosz Hazy</v>
      </c>
      <c r="N354" s="74" t="str">
        <f t="shared" si="5"/>
        <v>Bartosz Hazy</v>
      </c>
    </row>
    <row r="355" spans="1:14" ht="20.100000000000001" customHeight="1" x14ac:dyDescent="0.25">
      <c r="A355" s="110">
        <v>47</v>
      </c>
      <c r="B355" s="116" t="s">
        <v>786</v>
      </c>
      <c r="C355" s="116" t="s">
        <v>228</v>
      </c>
      <c r="D355" s="116" t="s">
        <v>753</v>
      </c>
      <c r="E355" s="117">
        <v>25789</v>
      </c>
      <c r="F355" s="118">
        <f>IF(ISBLANK(E355),"",DATEDIF(E355,$B$2,"y"))</f>
        <v>51</v>
      </c>
      <c r="G355" s="118" t="s">
        <v>2</v>
      </c>
      <c r="H355" s="118">
        <v>176</v>
      </c>
      <c r="I355" s="118"/>
      <c r="J355" s="119">
        <v>133</v>
      </c>
      <c r="K355" s="118"/>
      <c r="L355" s="105">
        <v>40</v>
      </c>
      <c r="M355" s="23" t="str">
        <f>VLOOKUP(N355,licencje!$L$5:$L$1000,1,FALSE)</f>
        <v>Mariusz Kozłowski</v>
      </c>
      <c r="N355" s="74" t="str">
        <f t="shared" si="5"/>
        <v>Mariusz Kozłowski</v>
      </c>
    </row>
    <row r="356" spans="1:14" ht="20.100000000000001" customHeight="1" x14ac:dyDescent="0.25">
      <c r="A356" s="110">
        <v>125</v>
      </c>
      <c r="B356" s="116" t="s">
        <v>883</v>
      </c>
      <c r="C356" s="116" t="s">
        <v>592</v>
      </c>
      <c r="D356" s="116" t="s">
        <v>750</v>
      </c>
      <c r="E356" s="121">
        <v>29233</v>
      </c>
      <c r="F356" s="118">
        <v>41</v>
      </c>
      <c r="G356" s="118" t="s">
        <v>2</v>
      </c>
      <c r="H356" s="118">
        <v>172</v>
      </c>
      <c r="I356" s="118"/>
      <c r="J356" s="119" t="s">
        <v>873</v>
      </c>
      <c r="K356" s="122"/>
      <c r="L356" s="105">
        <v>40</v>
      </c>
      <c r="M356" s="23" t="str">
        <f>VLOOKUP(N356,licencje!$L$5:$L$1000,1,FALSE)</f>
        <v>Błażej Kopiński</v>
      </c>
      <c r="N356" s="74" t="str">
        <f t="shared" si="5"/>
        <v>Błażej Kopiński</v>
      </c>
    </row>
    <row r="357" spans="1:14" ht="20.100000000000001" customHeight="1" x14ac:dyDescent="0.25">
      <c r="A357" s="110">
        <v>128</v>
      </c>
      <c r="B357" s="116" t="s">
        <v>883</v>
      </c>
      <c r="C357" s="116" t="s">
        <v>759</v>
      </c>
      <c r="D357" s="116" t="s">
        <v>758</v>
      </c>
      <c r="E357" s="117">
        <v>23373</v>
      </c>
      <c r="F357" s="118">
        <v>57</v>
      </c>
      <c r="G357" s="118" t="s">
        <v>2</v>
      </c>
      <c r="H357" s="118">
        <v>171</v>
      </c>
      <c r="I357" s="118"/>
      <c r="J357" s="119" t="s">
        <v>873</v>
      </c>
      <c r="K357" s="122"/>
      <c r="L357" s="105">
        <v>40</v>
      </c>
      <c r="M357" s="23" t="str">
        <f>VLOOKUP(N357,licencje!$L$5:$L$1000,1,FALSE)</f>
        <v>Marian Waszak</v>
      </c>
      <c r="N357" s="74" t="str">
        <f t="shared" si="5"/>
        <v>Marian Waszak</v>
      </c>
    </row>
    <row r="358" spans="1:14" ht="20.100000000000001" customHeight="1" x14ac:dyDescent="0.25">
      <c r="A358" s="110">
        <v>46</v>
      </c>
      <c r="B358" s="116" t="s">
        <v>786</v>
      </c>
      <c r="C358" s="116" t="s">
        <v>729</v>
      </c>
      <c r="D358" s="116" t="s">
        <v>778</v>
      </c>
      <c r="E358" s="117">
        <v>35882</v>
      </c>
      <c r="F358" s="118">
        <f>IF(ISBLANK(E358),"",DATEDIF(E358,$B$2,"y"))</f>
        <v>23</v>
      </c>
      <c r="G358" s="118" t="s">
        <v>2</v>
      </c>
      <c r="H358" s="118">
        <v>185</v>
      </c>
      <c r="I358" s="118"/>
      <c r="J358" s="119">
        <v>134</v>
      </c>
      <c r="K358" s="118"/>
      <c r="L358" s="105">
        <v>40</v>
      </c>
      <c r="M358" s="23" t="str">
        <f>VLOOKUP(N358,licencje!$L$5:$L$1000,1,FALSE)</f>
        <v>Kacper Śliwa</v>
      </c>
      <c r="N358" s="74" t="str">
        <f t="shared" si="5"/>
        <v>Kacper Śliwa</v>
      </c>
    </row>
    <row r="359" spans="1:14" ht="20.100000000000001" customHeight="1" x14ac:dyDescent="0.25">
      <c r="A359" s="110">
        <v>48</v>
      </c>
      <c r="B359" s="116" t="s">
        <v>786</v>
      </c>
      <c r="C359" s="116" t="s">
        <v>228</v>
      </c>
      <c r="D359" s="116" t="s">
        <v>779</v>
      </c>
      <c r="E359" s="117">
        <v>29908</v>
      </c>
      <c r="F359" s="118">
        <f>IF(ISBLANK(E359),"",DATEDIF(E359,$B$2,"y"))</f>
        <v>39</v>
      </c>
      <c r="G359" s="118" t="s">
        <v>2</v>
      </c>
      <c r="H359" s="118">
        <v>186</v>
      </c>
      <c r="I359" s="118"/>
      <c r="J359" s="119">
        <v>134</v>
      </c>
      <c r="K359" s="118"/>
      <c r="L359" s="105">
        <v>40</v>
      </c>
      <c r="M359" s="23" t="str">
        <f>VLOOKUP(N359,licencje!$L$5:$L$1000,1,FALSE)</f>
        <v>Mariusz Kłohs</v>
      </c>
      <c r="N359" s="74" t="str">
        <f t="shared" si="5"/>
        <v>Mariusz Kłohs</v>
      </c>
    </row>
    <row r="360" spans="1:14" ht="20.100000000000001" customHeight="1" x14ac:dyDescent="0.25">
      <c r="A360" s="110">
        <v>106</v>
      </c>
      <c r="B360" s="116" t="s">
        <v>870</v>
      </c>
      <c r="C360" s="116" t="s">
        <v>244</v>
      </c>
      <c r="D360" s="116" t="s">
        <v>856</v>
      </c>
      <c r="E360" s="117">
        <v>25521</v>
      </c>
      <c r="F360" s="118">
        <v>51</v>
      </c>
      <c r="G360" s="118" t="s">
        <v>2</v>
      </c>
      <c r="H360" s="118">
        <v>181</v>
      </c>
      <c r="I360" s="118"/>
      <c r="J360" s="119" t="s">
        <v>857</v>
      </c>
      <c r="K360" s="122"/>
      <c r="L360" s="105">
        <v>40</v>
      </c>
      <c r="M360" s="23" t="e">
        <f>VLOOKUP(N360,licencje!$L$5:$L$1000,1,FALSE)</f>
        <v>#N/A</v>
      </c>
      <c r="N360" s="74" t="str">
        <f t="shared" si="5"/>
        <v>Grzegorz KARBOWNICZEK</v>
      </c>
    </row>
    <row r="361" spans="1:14" ht="20.100000000000001" customHeight="1" x14ac:dyDescent="0.25">
      <c r="A361" s="110">
        <v>263</v>
      </c>
      <c r="B361" s="116" t="s">
        <v>957</v>
      </c>
      <c r="C361" s="116" t="s">
        <v>614</v>
      </c>
      <c r="D361" s="116" t="s">
        <v>613</v>
      </c>
      <c r="E361" s="117">
        <v>29002</v>
      </c>
      <c r="F361" s="118">
        <v>42</v>
      </c>
      <c r="G361" s="118" t="s">
        <v>2</v>
      </c>
      <c r="H361" s="118">
        <v>180</v>
      </c>
      <c r="I361" s="118"/>
      <c r="J361" s="119" t="s">
        <v>857</v>
      </c>
      <c r="K361" s="120"/>
      <c r="L361" s="105">
        <v>40</v>
      </c>
      <c r="M361" s="23" t="str">
        <f>VLOOKUP(N361,licencje!$L$5:$L$1000,1,FALSE)</f>
        <v>Wojciech Górywoda</v>
      </c>
      <c r="N361" s="74" t="str">
        <f t="shared" si="5"/>
        <v>Wojciech Górywoda</v>
      </c>
    </row>
    <row r="362" spans="1:14" ht="20.100000000000001" customHeight="1" x14ac:dyDescent="0.25">
      <c r="A362" s="110">
        <v>356</v>
      </c>
      <c r="B362" s="116" t="s">
        <v>1105</v>
      </c>
      <c r="C362" s="116" t="s">
        <v>1098</v>
      </c>
      <c r="D362" s="116" t="s">
        <v>1099</v>
      </c>
      <c r="E362" s="131">
        <v>37354</v>
      </c>
      <c r="F362" s="118">
        <v>19</v>
      </c>
      <c r="G362" s="118" t="s">
        <v>2</v>
      </c>
      <c r="H362" s="118">
        <v>180</v>
      </c>
      <c r="I362" s="118"/>
      <c r="J362" s="119">
        <v>134</v>
      </c>
      <c r="K362" s="120"/>
      <c r="L362" s="105"/>
      <c r="M362" s="23" t="e">
        <f>VLOOKUP(N362,licencje!$L$5:$L$1000,1,FALSE)</f>
        <v>#N/A</v>
      </c>
      <c r="N362" s="74" t="str">
        <f t="shared" si="5"/>
        <v>Danił Gryhechkin</v>
      </c>
    </row>
    <row r="363" spans="1:14" ht="20.100000000000001" customHeight="1" x14ac:dyDescent="0.25">
      <c r="A363" s="110">
        <v>44</v>
      </c>
      <c r="B363" s="116" t="s">
        <v>786</v>
      </c>
      <c r="C363" s="116" t="s">
        <v>180</v>
      </c>
      <c r="D363" s="116" t="s">
        <v>784</v>
      </c>
      <c r="E363" s="117">
        <v>38525</v>
      </c>
      <c r="F363" s="118">
        <f>IF(ISBLANK(E363),"",DATEDIF(E363,$B$2,"y"))</f>
        <v>16</v>
      </c>
      <c r="G363" s="118" t="s">
        <v>6</v>
      </c>
      <c r="H363" s="118">
        <v>170</v>
      </c>
      <c r="I363" s="118"/>
      <c r="J363" s="119">
        <v>135</v>
      </c>
      <c r="K363" s="118"/>
      <c r="L363" s="105">
        <v>40</v>
      </c>
      <c r="M363" s="23" t="e">
        <f>VLOOKUP(N363,licencje!$L$5:$L$1000,1,FALSE)</f>
        <v>#N/A</v>
      </c>
      <c r="N363" s="74" t="str">
        <f t="shared" si="5"/>
        <v>Alicja Gracek</v>
      </c>
    </row>
    <row r="364" spans="1:14" ht="20.100000000000001" customHeight="1" x14ac:dyDescent="0.25">
      <c r="A364" s="110">
        <v>49</v>
      </c>
      <c r="B364" s="116" t="s">
        <v>786</v>
      </c>
      <c r="C364" s="116" t="s">
        <v>435</v>
      </c>
      <c r="D364" s="116" t="s">
        <v>781</v>
      </c>
      <c r="E364" s="117">
        <v>35408</v>
      </c>
      <c r="F364" s="118">
        <f>IF(ISBLANK(E364),"",DATEDIF(E364,$B$2,"y"))</f>
        <v>24</v>
      </c>
      <c r="G364" s="118" t="s">
        <v>6</v>
      </c>
      <c r="H364" s="118">
        <v>163</v>
      </c>
      <c r="I364" s="118"/>
      <c r="J364" s="119">
        <v>135</v>
      </c>
      <c r="K364" s="118"/>
      <c r="L364" s="105">
        <v>40</v>
      </c>
      <c r="M364" s="23" t="str">
        <f>VLOOKUP(N364,licencje!$L$5:$L$1000,1,FALSE)</f>
        <v>Anna Orłowska</v>
      </c>
      <c r="N364" s="74" t="str">
        <f t="shared" si="5"/>
        <v>Anna Orłowska</v>
      </c>
    </row>
    <row r="365" spans="1:14" ht="20.100000000000001" customHeight="1" x14ac:dyDescent="0.25">
      <c r="A365" s="110">
        <v>78</v>
      </c>
      <c r="B365" s="116" t="s">
        <v>852</v>
      </c>
      <c r="C365" s="116" t="s">
        <v>840</v>
      </c>
      <c r="D365" s="116" t="s">
        <v>657</v>
      </c>
      <c r="E365" s="121">
        <v>38122</v>
      </c>
      <c r="F365" s="118">
        <v>17</v>
      </c>
      <c r="G365" s="118" t="s">
        <v>6</v>
      </c>
      <c r="H365" s="118">
        <v>170</v>
      </c>
      <c r="I365" s="118"/>
      <c r="J365" s="119">
        <v>135</v>
      </c>
      <c r="K365" s="120"/>
      <c r="L365" s="105">
        <v>40</v>
      </c>
      <c r="M365" s="23" t="e">
        <f>VLOOKUP(N365,licencje!$L$5:$L$1000,1,FALSE)</f>
        <v>#N/A</v>
      </c>
      <c r="N365" s="74" t="str">
        <f t="shared" si="5"/>
        <v>Julia  Sęk</v>
      </c>
    </row>
    <row r="366" spans="1:14" ht="20.100000000000001" customHeight="1" x14ac:dyDescent="0.25">
      <c r="A366" s="110">
        <v>185</v>
      </c>
      <c r="B366" s="116" t="s">
        <v>928</v>
      </c>
      <c r="C366" s="116" t="s">
        <v>132</v>
      </c>
      <c r="D366" s="116" t="s">
        <v>909</v>
      </c>
      <c r="E366" s="121">
        <v>42439</v>
      </c>
      <c r="F366" s="118">
        <v>5</v>
      </c>
      <c r="G366" s="118" t="s">
        <v>2</v>
      </c>
      <c r="H366" s="118">
        <v>114</v>
      </c>
      <c r="I366" s="118">
        <v>20</v>
      </c>
      <c r="J366" s="119" t="s">
        <v>910</v>
      </c>
      <c r="K366" s="120"/>
      <c r="L366" s="105">
        <v>40</v>
      </c>
      <c r="M366" s="23" t="str">
        <f>VLOOKUP(N366,licencje!$L$5:$L$1000,1,FALSE)</f>
        <v>Adam Duczkowski</v>
      </c>
      <c r="N366" s="74" t="str">
        <f t="shared" si="5"/>
        <v>Adam Duczkowski</v>
      </c>
    </row>
    <row r="367" spans="1:14" ht="20.100000000000001" customHeight="1" x14ac:dyDescent="0.25">
      <c r="A367" s="110">
        <v>187</v>
      </c>
      <c r="B367" s="116" t="s">
        <v>928</v>
      </c>
      <c r="C367" s="116" t="s">
        <v>679</v>
      </c>
      <c r="D367" s="116" t="s">
        <v>911</v>
      </c>
      <c r="E367" s="117">
        <v>41393</v>
      </c>
      <c r="F367" s="118">
        <v>8</v>
      </c>
      <c r="G367" s="118" t="s">
        <v>2</v>
      </c>
      <c r="H367" s="118">
        <v>128</v>
      </c>
      <c r="I367" s="118">
        <v>20</v>
      </c>
      <c r="J367" s="119" t="s">
        <v>910</v>
      </c>
      <c r="K367" s="120"/>
      <c r="L367" s="105">
        <v>40</v>
      </c>
      <c r="M367" s="23" t="str">
        <f>VLOOKUP(N367,licencje!$L$5:$L$1000,1,FALSE)</f>
        <v>Olaf Buzuk</v>
      </c>
      <c r="N367" s="74" t="str">
        <f t="shared" si="5"/>
        <v>Olaf Buzuk</v>
      </c>
    </row>
    <row r="368" spans="1:14" ht="20.100000000000001" customHeight="1" x14ac:dyDescent="0.25">
      <c r="A368" s="110">
        <v>190</v>
      </c>
      <c r="B368" s="116" t="s">
        <v>928</v>
      </c>
      <c r="C368" s="116" t="s">
        <v>534</v>
      </c>
      <c r="D368" s="116" t="s">
        <v>912</v>
      </c>
      <c r="E368" s="117">
        <v>40932</v>
      </c>
      <c r="F368" s="118">
        <v>9</v>
      </c>
      <c r="G368" s="118" t="s">
        <v>2</v>
      </c>
      <c r="H368" s="118">
        <v>158</v>
      </c>
      <c r="I368" s="118">
        <v>55</v>
      </c>
      <c r="J368" s="119" t="s">
        <v>910</v>
      </c>
      <c r="K368" s="120"/>
      <c r="L368" s="105">
        <v>40</v>
      </c>
      <c r="M368" s="23" t="str">
        <f>VLOOKUP(N368,licencje!$L$5:$L$1000,1,FALSE)</f>
        <v>Nikodem Kolczyński</v>
      </c>
      <c r="N368" s="74" t="str">
        <f t="shared" si="5"/>
        <v>Nikodem Kolczyński</v>
      </c>
    </row>
    <row r="369" spans="1:14" ht="20.100000000000001" customHeight="1" x14ac:dyDescent="0.25">
      <c r="A369" s="110">
        <v>193</v>
      </c>
      <c r="B369" s="116" t="s">
        <v>928</v>
      </c>
      <c r="C369" s="116" t="s">
        <v>913</v>
      </c>
      <c r="D369" s="116" t="s">
        <v>914</v>
      </c>
      <c r="E369" s="117">
        <v>40881</v>
      </c>
      <c r="F369" s="118">
        <v>9</v>
      </c>
      <c r="G369" s="118" t="s">
        <v>2</v>
      </c>
      <c r="H369" s="118">
        <v>139</v>
      </c>
      <c r="I369" s="118">
        <v>35</v>
      </c>
      <c r="J369" s="119" t="s">
        <v>910</v>
      </c>
      <c r="K369" s="120"/>
      <c r="L369" s="105">
        <v>40</v>
      </c>
      <c r="M369" s="23" t="str">
        <f>VLOOKUP(N369,licencje!$L$5:$L$1000,1,FALSE)</f>
        <v>Jędrzej Rychlewski</v>
      </c>
      <c r="N369" s="74" t="str">
        <f t="shared" si="5"/>
        <v>Jędrzej Rychlewski</v>
      </c>
    </row>
    <row r="370" spans="1:14" ht="20.100000000000001" customHeight="1" x14ac:dyDescent="0.25">
      <c r="A370" s="110">
        <v>195</v>
      </c>
      <c r="B370" s="116" t="s">
        <v>928</v>
      </c>
      <c r="C370" s="116" t="s">
        <v>277</v>
      </c>
      <c r="D370" s="116" t="s">
        <v>915</v>
      </c>
      <c r="E370" s="117">
        <v>40163</v>
      </c>
      <c r="F370" s="118">
        <v>11</v>
      </c>
      <c r="G370" s="118" t="s">
        <v>2</v>
      </c>
      <c r="H370" s="118">
        <v>150</v>
      </c>
      <c r="I370" s="118">
        <v>47</v>
      </c>
      <c r="J370" s="119" t="s">
        <v>910</v>
      </c>
      <c r="K370" s="120"/>
      <c r="L370" s="105">
        <v>40</v>
      </c>
      <c r="M370" s="23" t="str">
        <f>VLOOKUP(N370,licencje!$L$5:$L$1000,1,FALSE)</f>
        <v>Franciszek Kowal</v>
      </c>
      <c r="N370" s="74" t="str">
        <f t="shared" si="5"/>
        <v>Franciszek Kowal</v>
      </c>
    </row>
    <row r="371" spans="1:14" ht="20.100000000000001" customHeight="1" x14ac:dyDescent="0.25">
      <c r="A371" s="110">
        <v>198</v>
      </c>
      <c r="B371" s="116" t="s">
        <v>928</v>
      </c>
      <c r="C371" s="116" t="s">
        <v>531</v>
      </c>
      <c r="D371" s="116" t="s">
        <v>916</v>
      </c>
      <c r="E371" s="117">
        <v>40008</v>
      </c>
      <c r="F371" s="118">
        <v>12</v>
      </c>
      <c r="G371" s="118" t="s">
        <v>2</v>
      </c>
      <c r="H371" s="118">
        <v>158</v>
      </c>
      <c r="I371" s="118">
        <v>60</v>
      </c>
      <c r="J371" s="119" t="s">
        <v>910</v>
      </c>
      <c r="K371" s="120"/>
      <c r="L371" s="105">
        <v>40</v>
      </c>
      <c r="M371" s="23" t="str">
        <f>VLOOKUP(N371,licencje!$L$5:$L$1000,1,FALSE)</f>
        <v>Norbert Czepczyński</v>
      </c>
      <c r="N371" s="74" t="str">
        <f t="shared" si="5"/>
        <v>Norbert Czepczyński</v>
      </c>
    </row>
    <row r="372" spans="1:14" ht="20.100000000000001" customHeight="1" x14ac:dyDescent="0.25">
      <c r="A372" s="110">
        <v>201</v>
      </c>
      <c r="B372" s="116" t="s">
        <v>928</v>
      </c>
      <c r="C372" s="116" t="s">
        <v>160</v>
      </c>
      <c r="D372" s="116" t="s">
        <v>917</v>
      </c>
      <c r="E372" s="117">
        <v>40094</v>
      </c>
      <c r="F372" s="118">
        <v>11</v>
      </c>
      <c r="G372" s="118" t="s">
        <v>6</v>
      </c>
      <c r="H372" s="118">
        <v>170</v>
      </c>
      <c r="I372" s="118">
        <v>55</v>
      </c>
      <c r="J372" s="119" t="s">
        <v>910</v>
      </c>
      <c r="K372" s="120"/>
      <c r="L372" s="105">
        <v>40</v>
      </c>
      <c r="M372" s="23" t="str">
        <f>VLOOKUP(N372,licencje!$L$5:$L$1000,1,FALSE)</f>
        <v>Liliana Kolczyńska</v>
      </c>
      <c r="N372" s="74" t="str">
        <f t="shared" si="5"/>
        <v>Liliana Kolczyńska</v>
      </c>
    </row>
    <row r="373" spans="1:14" ht="20.100000000000001" customHeight="1" x14ac:dyDescent="0.25">
      <c r="A373" s="110">
        <v>203</v>
      </c>
      <c r="B373" s="116" t="s">
        <v>928</v>
      </c>
      <c r="C373" s="116" t="s">
        <v>685</v>
      </c>
      <c r="D373" s="116" t="s">
        <v>918</v>
      </c>
      <c r="E373" s="117">
        <v>40354</v>
      </c>
      <c r="F373" s="118">
        <v>11</v>
      </c>
      <c r="G373" s="118" t="s">
        <v>6</v>
      </c>
      <c r="H373" s="118">
        <v>150</v>
      </c>
      <c r="I373" s="118">
        <v>43</v>
      </c>
      <c r="J373" s="119" t="s">
        <v>910</v>
      </c>
      <c r="K373" s="120"/>
      <c r="L373" s="105">
        <v>40</v>
      </c>
      <c r="M373" s="23" t="str">
        <f>VLOOKUP(N373,licencje!$L$5:$L$1000,1,FALSE)</f>
        <v>Magdalena Bilicka</v>
      </c>
      <c r="N373" s="74" t="str">
        <f t="shared" si="5"/>
        <v>Magdalena Bilicka</v>
      </c>
    </row>
    <row r="374" spans="1:14" ht="20.100000000000001" customHeight="1" x14ac:dyDescent="0.25">
      <c r="A374" s="110">
        <v>68</v>
      </c>
      <c r="B374" s="116" t="s">
        <v>839</v>
      </c>
      <c r="C374" s="116" t="s">
        <v>820</v>
      </c>
      <c r="D374" s="116" t="s">
        <v>821</v>
      </c>
      <c r="E374" s="117">
        <v>39100</v>
      </c>
      <c r="F374" s="118">
        <f t="shared" ref="F374:F381" si="6">IF(ISBLANK(E374),"",DATEDIF(E374,$B$2,"y"))</f>
        <v>14</v>
      </c>
      <c r="G374" s="118" t="s">
        <v>2</v>
      </c>
      <c r="H374" s="118"/>
      <c r="I374" s="118">
        <v>50</v>
      </c>
      <c r="J374" s="119" t="s">
        <v>822</v>
      </c>
      <c r="K374" s="118"/>
      <c r="L374" s="107">
        <v>40</v>
      </c>
      <c r="M374" s="23" t="str">
        <f>VLOOKUP(N374,licencje!$L$5:$L$1000,1,FALSE)</f>
        <v>Kuba Jochimczyk</v>
      </c>
      <c r="N374" s="74" t="str">
        <f t="shared" si="5"/>
        <v>KUBA JOCHIMCZYK</v>
      </c>
    </row>
    <row r="375" spans="1:14" ht="20.100000000000001" customHeight="1" x14ac:dyDescent="0.25">
      <c r="A375" s="110">
        <v>69</v>
      </c>
      <c r="B375" s="116" t="s">
        <v>839</v>
      </c>
      <c r="C375" s="116" t="s">
        <v>823</v>
      </c>
      <c r="D375" s="116" t="s">
        <v>821</v>
      </c>
      <c r="E375" s="117">
        <v>39169</v>
      </c>
      <c r="F375" s="118">
        <f t="shared" si="6"/>
        <v>14</v>
      </c>
      <c r="G375" s="118" t="s">
        <v>2</v>
      </c>
      <c r="H375" s="118"/>
      <c r="I375" s="118">
        <v>54</v>
      </c>
      <c r="J375" s="119" t="s">
        <v>822</v>
      </c>
      <c r="K375" s="118"/>
      <c r="L375" s="107">
        <v>40</v>
      </c>
      <c r="M375" s="23" t="str">
        <f>VLOOKUP(N375,licencje!$L$5:$L$1000,1,FALSE)</f>
        <v>Michał Jochimczyk</v>
      </c>
      <c r="N375" s="74" t="str">
        <f t="shared" si="5"/>
        <v>MICHAŁ JOCHIMCZYK</v>
      </c>
    </row>
    <row r="376" spans="1:14" ht="20.100000000000001" customHeight="1" x14ac:dyDescent="0.25">
      <c r="A376" s="110">
        <v>76</v>
      </c>
      <c r="B376" s="116" t="s">
        <v>839</v>
      </c>
      <c r="C376" s="116" t="s">
        <v>834</v>
      </c>
      <c r="D376" s="116" t="s">
        <v>835</v>
      </c>
      <c r="E376" s="117">
        <v>38909</v>
      </c>
      <c r="F376" s="118">
        <f t="shared" si="6"/>
        <v>15</v>
      </c>
      <c r="G376" s="118" t="s">
        <v>2</v>
      </c>
      <c r="H376" s="118"/>
      <c r="I376" s="118">
        <v>52</v>
      </c>
      <c r="J376" s="119" t="s">
        <v>822</v>
      </c>
      <c r="K376" s="118"/>
      <c r="L376" s="107">
        <v>40</v>
      </c>
      <c r="M376" s="23" t="e">
        <f>VLOOKUP(N376,licencje!$L$5:$L$1000,1,FALSE)</f>
        <v>#N/A</v>
      </c>
      <c r="N376" s="74" t="str">
        <f t="shared" si="5"/>
        <v>DORIAN  PIERÓG</v>
      </c>
    </row>
    <row r="377" spans="1:14" ht="20.100000000000001" customHeight="1" x14ac:dyDescent="0.25">
      <c r="A377" s="110">
        <v>67</v>
      </c>
      <c r="B377" s="116" t="s">
        <v>839</v>
      </c>
      <c r="C377" s="116" t="s">
        <v>817</v>
      </c>
      <c r="D377" s="116" t="s">
        <v>818</v>
      </c>
      <c r="E377" s="117">
        <v>38447</v>
      </c>
      <c r="F377" s="118">
        <f t="shared" si="6"/>
        <v>16</v>
      </c>
      <c r="G377" s="118" t="s">
        <v>2</v>
      </c>
      <c r="H377" s="118"/>
      <c r="I377" s="118">
        <v>72</v>
      </c>
      <c r="J377" s="119" t="s">
        <v>819</v>
      </c>
      <c r="K377" s="118"/>
      <c r="L377" s="107">
        <v>40</v>
      </c>
      <c r="M377" s="23" t="str">
        <f>VLOOKUP(N377,licencje!$L$5:$L$1000,1,FALSE)</f>
        <v>Daniel Wróbel</v>
      </c>
      <c r="N377" s="74" t="str">
        <f t="shared" si="5"/>
        <v>DANIEL WRÓBEL</v>
      </c>
    </row>
    <row r="378" spans="1:14" ht="20.100000000000001" customHeight="1" x14ac:dyDescent="0.25">
      <c r="A378" s="110">
        <v>71</v>
      </c>
      <c r="B378" s="116" t="s">
        <v>839</v>
      </c>
      <c r="C378" s="116" t="s">
        <v>826</v>
      </c>
      <c r="D378" s="116" t="s">
        <v>827</v>
      </c>
      <c r="E378" s="117">
        <v>38698</v>
      </c>
      <c r="F378" s="118">
        <f t="shared" si="6"/>
        <v>15</v>
      </c>
      <c r="G378" s="118" t="s">
        <v>2</v>
      </c>
      <c r="H378" s="118"/>
      <c r="I378" s="118">
        <v>64</v>
      </c>
      <c r="J378" s="119">
        <v>151</v>
      </c>
      <c r="K378" s="118"/>
      <c r="L378" s="107">
        <v>40</v>
      </c>
      <c r="M378" s="23" t="e">
        <f>VLOOKUP(N378,licencje!$L$5:$L$1000,1,FALSE)</f>
        <v>#N/A</v>
      </c>
      <c r="N378" s="74" t="str">
        <f t="shared" si="5"/>
        <v>WIKTOR PRZEMIAK</v>
      </c>
    </row>
    <row r="379" spans="1:14" ht="20.100000000000001" customHeight="1" x14ac:dyDescent="0.25">
      <c r="A379" s="110">
        <v>72</v>
      </c>
      <c r="B379" s="116" t="s">
        <v>839</v>
      </c>
      <c r="C379" s="116" t="s">
        <v>828</v>
      </c>
      <c r="D379" s="116" t="s">
        <v>829</v>
      </c>
      <c r="E379" s="117">
        <v>38340</v>
      </c>
      <c r="F379" s="118">
        <f t="shared" si="6"/>
        <v>16</v>
      </c>
      <c r="G379" s="118" t="s">
        <v>2</v>
      </c>
      <c r="H379" s="118"/>
      <c r="I379" s="118">
        <v>73</v>
      </c>
      <c r="J379" s="119" t="s">
        <v>819</v>
      </c>
      <c r="K379" s="118"/>
      <c r="L379" s="107">
        <v>40</v>
      </c>
      <c r="M379" s="23" t="str">
        <f>VLOOKUP(N379,licencje!$L$5:$L$1000,1,FALSE)</f>
        <v>Sebastian Wtorek</v>
      </c>
      <c r="N379" s="74" t="str">
        <f t="shared" si="5"/>
        <v>SEBASTIAN WTOREK</v>
      </c>
    </row>
    <row r="380" spans="1:14" ht="20.100000000000001" customHeight="1" x14ac:dyDescent="0.25">
      <c r="A380" s="110">
        <v>66</v>
      </c>
      <c r="B380" s="116" t="s">
        <v>839</v>
      </c>
      <c r="C380" s="116" t="s">
        <v>814</v>
      </c>
      <c r="D380" s="116" t="s">
        <v>815</v>
      </c>
      <c r="E380" s="117">
        <v>37738</v>
      </c>
      <c r="F380" s="118">
        <f t="shared" si="6"/>
        <v>18</v>
      </c>
      <c r="G380" s="118" t="s">
        <v>2</v>
      </c>
      <c r="H380" s="118"/>
      <c r="I380" s="118">
        <v>78</v>
      </c>
      <c r="J380" s="119" t="s">
        <v>816</v>
      </c>
      <c r="K380" s="118"/>
      <c r="L380" s="107">
        <v>40</v>
      </c>
      <c r="M380" s="23" t="str">
        <f>VLOOKUP(N380,licencje!$L$5:$L$1000,1,FALSE)</f>
        <v>Wojciech  Pędziwiatr</v>
      </c>
      <c r="N380" s="74" t="str">
        <f t="shared" si="5"/>
        <v>WOJCIECH  PĘDZIWIATR</v>
      </c>
    </row>
    <row r="381" spans="1:14" ht="20.100000000000001" customHeight="1" x14ac:dyDescent="0.25">
      <c r="A381" s="110">
        <v>70</v>
      </c>
      <c r="B381" s="116" t="s">
        <v>839</v>
      </c>
      <c r="C381" s="116" t="s">
        <v>824</v>
      </c>
      <c r="D381" s="116" t="s">
        <v>825</v>
      </c>
      <c r="E381" s="117">
        <v>37941</v>
      </c>
      <c r="F381" s="118">
        <f t="shared" si="6"/>
        <v>17</v>
      </c>
      <c r="G381" s="118" t="s">
        <v>2</v>
      </c>
      <c r="H381" s="118"/>
      <c r="I381" s="118">
        <v>94</v>
      </c>
      <c r="J381" s="119">
        <v>152</v>
      </c>
      <c r="K381" s="118"/>
      <c r="L381" s="107">
        <v>40</v>
      </c>
      <c r="M381" s="23" t="e">
        <f>VLOOKUP(N381,licencje!$L$5:$L$1000,1,FALSE)</f>
        <v>#N/A</v>
      </c>
      <c r="N381" s="74" t="str">
        <f t="shared" si="5"/>
        <v>MATEUSZ  CENDAL</v>
      </c>
    </row>
    <row r="382" spans="1:14" ht="20.100000000000001" customHeight="1" x14ac:dyDescent="0.25">
      <c r="A382" s="110">
        <v>268</v>
      </c>
      <c r="B382" s="116" t="s">
        <v>1105</v>
      </c>
      <c r="C382" s="116" t="s">
        <v>271</v>
      </c>
      <c r="D382" s="116" t="s">
        <v>725</v>
      </c>
      <c r="E382" s="131">
        <v>37646</v>
      </c>
      <c r="F382" s="118">
        <v>18</v>
      </c>
      <c r="G382" s="118" t="s">
        <v>2</v>
      </c>
      <c r="H382" s="118"/>
      <c r="I382" s="118">
        <v>85</v>
      </c>
      <c r="J382" s="119" t="s">
        <v>816</v>
      </c>
      <c r="K382" s="120"/>
      <c r="L382" s="105"/>
      <c r="M382" s="23" t="str">
        <f>VLOOKUP(N382,licencje!$L$5:$L$1000,1,FALSE)</f>
        <v>Aleksander Zając</v>
      </c>
      <c r="N382" s="74" t="str">
        <f t="shared" si="5"/>
        <v>Aleksander Zając</v>
      </c>
    </row>
    <row r="383" spans="1:14" ht="20.100000000000001" customHeight="1" x14ac:dyDescent="0.25">
      <c r="A383" s="110">
        <v>152</v>
      </c>
      <c r="B383" s="116" t="s">
        <v>883</v>
      </c>
      <c r="C383" s="116" t="s">
        <v>45</v>
      </c>
      <c r="D383" s="116" t="s">
        <v>878</v>
      </c>
      <c r="E383" s="117">
        <v>35976</v>
      </c>
      <c r="F383" s="118">
        <v>23</v>
      </c>
      <c r="G383" s="118" t="s">
        <v>2</v>
      </c>
      <c r="H383" s="118"/>
      <c r="I383" s="118">
        <v>73</v>
      </c>
      <c r="J383" s="119" t="s">
        <v>880</v>
      </c>
      <c r="K383" s="122"/>
      <c r="L383" s="105">
        <v>40</v>
      </c>
      <c r="M383" s="23" t="str">
        <f>VLOOKUP(N383,licencje!$L$5:$L$1000,1,FALSE)</f>
        <v>Dominik Boła</v>
      </c>
      <c r="N383" s="74" t="str">
        <f t="shared" si="5"/>
        <v>Dominik Boła</v>
      </c>
    </row>
    <row r="384" spans="1:14" ht="20.100000000000001" customHeight="1" x14ac:dyDescent="0.25">
      <c r="A384" s="110">
        <v>266</v>
      </c>
      <c r="B384" s="116" t="s">
        <v>1105</v>
      </c>
      <c r="C384" s="116" t="s">
        <v>156</v>
      </c>
      <c r="D384" s="116" t="s">
        <v>1080</v>
      </c>
      <c r="E384" s="117">
        <v>35258</v>
      </c>
      <c r="F384" s="118">
        <v>25</v>
      </c>
      <c r="G384" s="118" t="s">
        <v>2</v>
      </c>
      <c r="H384" s="118"/>
      <c r="I384" s="118">
        <v>69</v>
      </c>
      <c r="J384" s="119" t="s">
        <v>880</v>
      </c>
      <c r="K384" s="120"/>
      <c r="L384" s="105"/>
      <c r="M384" s="23" t="e">
        <f>VLOOKUP(N384,licencje!$L$5:$L$1000,1,FALSE)</f>
        <v>#N/A</v>
      </c>
      <c r="N384" s="74" t="str">
        <f t="shared" si="5"/>
        <v>Jakub Lewiński</v>
      </c>
    </row>
    <row r="385" spans="1:14" ht="20.100000000000001" customHeight="1" x14ac:dyDescent="0.25">
      <c r="A385" s="110">
        <v>271</v>
      </c>
      <c r="B385" s="116" t="s">
        <v>1105</v>
      </c>
      <c r="C385" s="116" t="s">
        <v>167</v>
      </c>
      <c r="D385" s="116" t="s">
        <v>721</v>
      </c>
      <c r="E385" s="131">
        <v>37520</v>
      </c>
      <c r="F385" s="118">
        <v>19</v>
      </c>
      <c r="G385" s="118" t="s">
        <v>2</v>
      </c>
      <c r="H385" s="118"/>
      <c r="I385" s="118">
        <v>62</v>
      </c>
      <c r="J385" s="119" t="s">
        <v>880</v>
      </c>
      <c r="K385" s="120"/>
      <c r="L385" s="105"/>
      <c r="M385" s="23" t="str">
        <f>VLOOKUP(N385,licencje!$L$5:$L$1000,1,FALSE)</f>
        <v>Bartosz Hazy</v>
      </c>
      <c r="N385" s="74" t="str">
        <f t="shared" si="5"/>
        <v>Bartosz Hazy</v>
      </c>
    </row>
    <row r="386" spans="1:14" ht="20.100000000000001" customHeight="1" x14ac:dyDescent="0.25">
      <c r="A386" s="110">
        <v>61</v>
      </c>
      <c r="B386" s="116" t="s">
        <v>839</v>
      </c>
      <c r="C386" s="116" t="s">
        <v>764</v>
      </c>
      <c r="D386" s="116" t="s">
        <v>804</v>
      </c>
      <c r="E386" s="121">
        <v>35622</v>
      </c>
      <c r="F386" s="118">
        <f>IF(ISBLANK(E386),"",DATEDIF(E386,$B$2,"y"))</f>
        <v>24</v>
      </c>
      <c r="G386" s="118" t="s">
        <v>2</v>
      </c>
      <c r="H386" s="118"/>
      <c r="I386" s="118">
        <v>89</v>
      </c>
      <c r="J386" s="119" t="s">
        <v>805</v>
      </c>
      <c r="K386" s="118"/>
      <c r="L386" s="107">
        <v>40</v>
      </c>
      <c r="M386" s="23" t="str">
        <f>VLOOKUP(N386,licencje!$L$5:$L$1000,1,FALSE)</f>
        <v>Piotr Reczko</v>
      </c>
      <c r="N386" s="74" t="str">
        <f t="shared" si="5"/>
        <v>PIOTR RECZKO</v>
      </c>
    </row>
    <row r="387" spans="1:14" ht="20.100000000000001" customHeight="1" x14ac:dyDescent="0.25">
      <c r="A387" s="110">
        <v>62</v>
      </c>
      <c r="B387" s="116" t="s">
        <v>839</v>
      </c>
      <c r="C387" s="116" t="s">
        <v>806</v>
      </c>
      <c r="D387" s="116" t="s">
        <v>807</v>
      </c>
      <c r="E387" s="117">
        <v>35694</v>
      </c>
      <c r="F387" s="118">
        <f>IF(ISBLANK(E387),"",DATEDIF(E387,$B$2,"y"))</f>
        <v>24</v>
      </c>
      <c r="G387" s="118" t="s">
        <v>2</v>
      </c>
      <c r="H387" s="118"/>
      <c r="I387" s="118">
        <v>87</v>
      </c>
      <c r="J387" s="119" t="s">
        <v>805</v>
      </c>
      <c r="K387" s="118"/>
      <c r="L387" s="107">
        <v>40</v>
      </c>
      <c r="M387" s="23" t="str">
        <f>VLOOKUP(N387,licencje!$L$5:$L$1000,1,FALSE)</f>
        <v>Dominik Kontny</v>
      </c>
      <c r="N387" s="74" t="str">
        <f t="shared" si="5"/>
        <v>DOMINIK KONTNY</v>
      </c>
    </row>
    <row r="388" spans="1:14" ht="20.100000000000001" customHeight="1" x14ac:dyDescent="0.25">
      <c r="A388" s="110">
        <v>63</v>
      </c>
      <c r="B388" s="116" t="s">
        <v>839</v>
      </c>
      <c r="C388" s="116" t="s">
        <v>808</v>
      </c>
      <c r="D388" s="116" t="s">
        <v>809</v>
      </c>
      <c r="E388" s="117">
        <v>35455</v>
      </c>
      <c r="F388" s="118">
        <f>IF(ISBLANK(E388),"",DATEDIF(E388,$B$2,"y"))</f>
        <v>24</v>
      </c>
      <c r="G388" s="118" t="s">
        <v>2</v>
      </c>
      <c r="H388" s="118"/>
      <c r="I388" s="118">
        <v>80</v>
      </c>
      <c r="J388" s="119">
        <v>156</v>
      </c>
      <c r="K388" s="118"/>
      <c r="L388" s="107">
        <v>40</v>
      </c>
      <c r="M388" s="23" t="e">
        <f>VLOOKUP(N388,licencje!$L$5:$L$1000,1,FALSE)</f>
        <v>#N/A</v>
      </c>
      <c r="N388" s="74" t="str">
        <f t="shared" ref="N388:N396" si="7">C388&amp;" "&amp;D388</f>
        <v>ADAM  TKACZ</v>
      </c>
    </row>
    <row r="389" spans="1:14" ht="20.100000000000001" customHeight="1" x14ac:dyDescent="0.25">
      <c r="A389" s="110">
        <v>74</v>
      </c>
      <c r="B389" s="116" t="s">
        <v>839</v>
      </c>
      <c r="C389" s="116" t="s">
        <v>828</v>
      </c>
      <c r="D389" s="116" t="s">
        <v>831</v>
      </c>
      <c r="E389" s="117">
        <v>29395</v>
      </c>
      <c r="F389" s="118">
        <f>IF(ISBLANK(E389),"",DATEDIF(E389,$B$2,"y"))</f>
        <v>41</v>
      </c>
      <c r="G389" s="118" t="s">
        <v>2</v>
      </c>
      <c r="H389" s="118"/>
      <c r="I389" s="118">
        <v>80</v>
      </c>
      <c r="J389" s="119">
        <v>156</v>
      </c>
      <c r="K389" s="118"/>
      <c r="L389" s="107">
        <v>40</v>
      </c>
      <c r="M389" s="23" t="e">
        <f>VLOOKUP(N389,licencje!$L$5:$L$1000,1,FALSE)</f>
        <v>#N/A</v>
      </c>
      <c r="N389" s="74" t="str">
        <f t="shared" si="7"/>
        <v>SEBASTIAN STACHOŃ</v>
      </c>
    </row>
    <row r="390" spans="1:14" ht="20.100000000000001" customHeight="1" x14ac:dyDescent="0.25">
      <c r="A390" s="110">
        <v>222</v>
      </c>
      <c r="B390" s="116" t="s">
        <v>928</v>
      </c>
      <c r="C390" s="116" t="s">
        <v>132</v>
      </c>
      <c r="D390" s="116" t="s">
        <v>927</v>
      </c>
      <c r="E390" s="117">
        <v>33365</v>
      </c>
      <c r="F390" s="118">
        <v>30</v>
      </c>
      <c r="G390" s="118" t="s">
        <v>2</v>
      </c>
      <c r="H390" s="118"/>
      <c r="I390" s="118">
        <v>84</v>
      </c>
      <c r="J390" s="119">
        <v>156</v>
      </c>
      <c r="K390" s="120"/>
      <c r="L390" s="105">
        <v>40</v>
      </c>
      <c r="M390" s="23" t="e">
        <f>VLOOKUP(N390,licencje!$L$5:$L$1000,1,FALSE)</f>
        <v>#N/A</v>
      </c>
      <c r="N390" s="74" t="str">
        <f t="shared" si="7"/>
        <v>Adam Kaczalski</v>
      </c>
    </row>
    <row r="391" spans="1:14" ht="20.100000000000001" customHeight="1" x14ac:dyDescent="0.25">
      <c r="A391" s="110">
        <v>64</v>
      </c>
      <c r="B391" s="116" t="s">
        <v>839</v>
      </c>
      <c r="C391" s="116" t="s">
        <v>810</v>
      </c>
      <c r="D391" s="116" t="s">
        <v>811</v>
      </c>
      <c r="E391" s="117">
        <v>36416</v>
      </c>
      <c r="F391" s="118">
        <f>IF(ISBLANK(E391),"",DATEDIF(E391,$B$2,"y"))</f>
        <v>22</v>
      </c>
      <c r="G391" s="118" t="s">
        <v>2</v>
      </c>
      <c r="H391" s="118"/>
      <c r="I391" s="118">
        <v>100</v>
      </c>
      <c r="J391" s="119">
        <v>159</v>
      </c>
      <c r="K391" s="118"/>
      <c r="L391" s="107">
        <v>40</v>
      </c>
      <c r="M391" s="23" t="e">
        <f>VLOOKUP(N391,licencje!$L$5:$L$1000,1,FALSE)</f>
        <v>#N/A</v>
      </c>
      <c r="N391" s="74" t="str">
        <f t="shared" si="7"/>
        <v>PRZEMYSŁAW  PORĄBKA</v>
      </c>
    </row>
    <row r="392" spans="1:14" ht="20.100000000000001" customHeight="1" x14ac:dyDescent="0.25">
      <c r="A392" s="110">
        <v>65</v>
      </c>
      <c r="B392" s="116" t="s">
        <v>839</v>
      </c>
      <c r="C392" s="116" t="s">
        <v>764</v>
      </c>
      <c r="D392" s="116" t="s">
        <v>812</v>
      </c>
      <c r="E392" s="117">
        <v>28608</v>
      </c>
      <c r="F392" s="118">
        <f>IF(ISBLANK(E392),"",DATEDIF(E392,$B$2,"y"))</f>
        <v>43</v>
      </c>
      <c r="G392" s="118" t="s">
        <v>2</v>
      </c>
      <c r="H392" s="118"/>
      <c r="I392" s="118">
        <v>97</v>
      </c>
      <c r="J392" s="119" t="s">
        <v>813</v>
      </c>
      <c r="K392" s="118"/>
      <c r="L392" s="107">
        <v>40</v>
      </c>
      <c r="M392" s="23" t="str">
        <f>VLOOKUP(N392,licencje!$L$5:$L$1000,1,FALSE)</f>
        <v>Piotr Kopeć</v>
      </c>
      <c r="N392" s="74" t="str">
        <f t="shared" si="7"/>
        <v>PIOTR KOPEĆ</v>
      </c>
    </row>
    <row r="393" spans="1:14" ht="20.100000000000001" customHeight="1" x14ac:dyDescent="0.25">
      <c r="A393" s="110">
        <v>73</v>
      </c>
      <c r="B393" s="116" t="s">
        <v>839</v>
      </c>
      <c r="C393" s="116" t="s">
        <v>830</v>
      </c>
      <c r="D393" s="116" t="s">
        <v>807</v>
      </c>
      <c r="E393" s="117">
        <v>35582</v>
      </c>
      <c r="F393" s="118">
        <f>IF(ISBLANK(E393),"",DATEDIF(E393,$B$2,"y"))</f>
        <v>24</v>
      </c>
      <c r="G393" s="118" t="s">
        <v>2</v>
      </c>
      <c r="H393" s="118"/>
      <c r="I393" s="118">
        <v>107</v>
      </c>
      <c r="J393" s="119" t="s">
        <v>813</v>
      </c>
      <c r="K393" s="118"/>
      <c r="L393" s="107">
        <v>40</v>
      </c>
      <c r="M393" s="23" t="e">
        <f>VLOOKUP(N393,licencje!$L$5:$L$1000,1,FALSE)</f>
        <v>#N/A</v>
      </c>
      <c r="N393" s="74" t="str">
        <f t="shared" si="7"/>
        <v>GABRIEL  KONTNY</v>
      </c>
    </row>
    <row r="394" spans="1:14" ht="20.100000000000001" customHeight="1" x14ac:dyDescent="0.25">
      <c r="A394" s="110">
        <v>75</v>
      </c>
      <c r="B394" s="116" t="s">
        <v>839</v>
      </c>
      <c r="C394" s="116" t="s">
        <v>832</v>
      </c>
      <c r="D394" s="116" t="s">
        <v>833</v>
      </c>
      <c r="E394" s="117">
        <v>35095</v>
      </c>
      <c r="F394" s="118">
        <f>IF(ISBLANK(E394),"",DATEDIF(E394,$B$2,"y"))</f>
        <v>25</v>
      </c>
      <c r="G394" s="118" t="s">
        <v>6</v>
      </c>
      <c r="H394" s="118"/>
      <c r="I394" s="118">
        <v>56</v>
      </c>
      <c r="J394" s="119">
        <v>162</v>
      </c>
      <c r="K394" s="118"/>
      <c r="L394" s="107">
        <v>40</v>
      </c>
      <c r="M394" s="23" t="e">
        <f>VLOOKUP(N394,licencje!$L$5:$L$1000,1,FALSE)</f>
        <v>#N/A</v>
      </c>
      <c r="N394" s="74" t="str">
        <f t="shared" si="7"/>
        <v>KINGA  EJDYS</v>
      </c>
    </row>
    <row r="395" spans="1:14" ht="20.100000000000001" customHeight="1" x14ac:dyDescent="0.25">
      <c r="A395" s="110">
        <v>77</v>
      </c>
      <c r="B395" s="116" t="s">
        <v>839</v>
      </c>
      <c r="C395" s="116" t="s">
        <v>836</v>
      </c>
      <c r="D395" s="116" t="s">
        <v>837</v>
      </c>
      <c r="E395" s="117">
        <v>38303</v>
      </c>
      <c r="F395" s="118">
        <f>IF(ISBLANK(E395),"",DATEDIF(E395,$B$2,"y"))</f>
        <v>16</v>
      </c>
      <c r="G395" s="118" t="s">
        <v>6</v>
      </c>
      <c r="H395" s="118"/>
      <c r="I395" s="118">
        <v>50</v>
      </c>
      <c r="J395" s="119" t="s">
        <v>838</v>
      </c>
      <c r="K395" s="118"/>
      <c r="L395" s="91">
        <v>40</v>
      </c>
      <c r="M395" s="23" t="e">
        <f>VLOOKUP(N395,licencje!$L$5:$L$1000,1,FALSE)</f>
        <v>#N/A</v>
      </c>
      <c r="N395" s="74" t="str">
        <f t="shared" si="7"/>
        <v>OLIVIA  DYLUS</v>
      </c>
    </row>
    <row r="396" spans="1:14" ht="20.100000000000001" customHeight="1" x14ac:dyDescent="0.25">
      <c r="A396" s="110">
        <v>79</v>
      </c>
      <c r="B396" s="116" t="s">
        <v>852</v>
      </c>
      <c r="C396" s="116" t="s">
        <v>43</v>
      </c>
      <c r="D396" s="116" t="s">
        <v>657</v>
      </c>
      <c r="E396" s="117">
        <v>38122</v>
      </c>
      <c r="F396" s="118">
        <v>17</v>
      </c>
      <c r="G396" s="118" t="s">
        <v>6</v>
      </c>
      <c r="H396" s="118"/>
      <c r="I396" s="118">
        <v>70</v>
      </c>
      <c r="J396" s="119">
        <v>162</v>
      </c>
      <c r="K396" s="120"/>
      <c r="L396" s="73">
        <v>40</v>
      </c>
      <c r="M396" s="23" t="str">
        <f>VLOOKUP(N396,licencje!$L$5:$L$1000,1,FALSE)</f>
        <v>Julia Sęk</v>
      </c>
      <c r="N396" s="74" t="str">
        <f t="shared" si="7"/>
        <v>Julia Sęk</v>
      </c>
    </row>
    <row r="397" spans="1:14" ht="20.100000000000001" customHeigh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ht="20.100000000000001" customHeight="1" x14ac:dyDescent="0.25">
      <c r="A398" s="110"/>
      <c r="B398" s="158" t="s">
        <v>1151</v>
      </c>
      <c r="C398" s="158" t="s">
        <v>439</v>
      </c>
      <c r="D398" s="158" t="s">
        <v>1148</v>
      </c>
      <c r="E398" s="159">
        <v>26721</v>
      </c>
      <c r="F398" s="160">
        <v>48</v>
      </c>
      <c r="G398" s="160" t="s">
        <v>2</v>
      </c>
      <c r="H398" s="160">
        <v>185</v>
      </c>
      <c r="I398" s="160">
        <v>75</v>
      </c>
      <c r="J398" s="161" t="s">
        <v>929</v>
      </c>
      <c r="K398" s="162"/>
      <c r="L398" s="109"/>
      <c r="M398" s="23" t="e">
        <f>VLOOKUP(N398,licencje!$L$5:$L$1000,1,FALSE)</f>
        <v>#N/A</v>
      </c>
      <c r="N398" s="74" t="str">
        <f t="shared" ref="N398:N406" si="8">C398&amp;" "&amp;D398</f>
        <v xml:space="preserve">Maciej  Knapik </v>
      </c>
    </row>
    <row r="399" spans="1:14" ht="20.100000000000001" customHeight="1" x14ac:dyDescent="0.25">
      <c r="A399" s="110"/>
      <c r="B399" s="158" t="s">
        <v>1151</v>
      </c>
      <c r="C399" s="158" t="s">
        <v>8</v>
      </c>
      <c r="D399" s="158" t="s">
        <v>1148</v>
      </c>
      <c r="E399" s="159">
        <v>26721</v>
      </c>
      <c r="F399" s="160">
        <v>48</v>
      </c>
      <c r="G399" s="160" t="s">
        <v>2</v>
      </c>
      <c r="H399" s="160">
        <v>185</v>
      </c>
      <c r="I399" s="160">
        <v>75</v>
      </c>
      <c r="J399" s="161" t="s">
        <v>857</v>
      </c>
      <c r="K399" s="162"/>
      <c r="L399" s="109"/>
      <c r="M399" s="23" t="e">
        <f>VLOOKUP(N399,licencje!$L$5:$L$1000,1,FALSE)</f>
        <v>#N/A</v>
      </c>
      <c r="N399" s="74" t="str">
        <f t="shared" si="8"/>
        <v xml:space="preserve">Maciej Knapik </v>
      </c>
    </row>
    <row r="400" spans="1:14" ht="20.100000000000001" customHeight="1" x14ac:dyDescent="0.25">
      <c r="A400" s="110"/>
      <c r="B400" s="158" t="s">
        <v>1151</v>
      </c>
      <c r="C400" s="158" t="s">
        <v>8</v>
      </c>
      <c r="D400" s="158" t="s">
        <v>1148</v>
      </c>
      <c r="E400" s="159">
        <v>26721</v>
      </c>
      <c r="F400" s="160">
        <v>48</v>
      </c>
      <c r="G400" s="160" t="s">
        <v>2</v>
      </c>
      <c r="H400" s="160">
        <v>185</v>
      </c>
      <c r="I400" s="160">
        <v>75</v>
      </c>
      <c r="J400" s="161" t="s">
        <v>1149</v>
      </c>
      <c r="K400" s="162"/>
      <c r="L400" s="109"/>
      <c r="M400" s="23" t="e">
        <f>VLOOKUP(N400,licencje!$L$5:$L$1000,1,FALSE)</f>
        <v>#N/A</v>
      </c>
      <c r="N400" s="74" t="str">
        <f t="shared" si="8"/>
        <v xml:space="preserve">Maciej Knapik </v>
      </c>
    </row>
    <row r="401" spans="1:14" ht="20.100000000000001" customHeight="1" x14ac:dyDescent="0.25">
      <c r="A401" s="110"/>
      <c r="B401" s="158" t="s">
        <v>1151</v>
      </c>
      <c r="C401" s="158" t="s">
        <v>8</v>
      </c>
      <c r="D401" s="158" t="s">
        <v>1150</v>
      </c>
      <c r="E401" s="159">
        <v>26721</v>
      </c>
      <c r="F401" s="160">
        <v>48</v>
      </c>
      <c r="G401" s="160" t="s">
        <v>2</v>
      </c>
      <c r="H401" s="160">
        <v>185</v>
      </c>
      <c r="I401" s="160">
        <v>75</v>
      </c>
      <c r="J401" s="161" t="s">
        <v>921</v>
      </c>
      <c r="K401" s="162"/>
      <c r="L401" s="109"/>
      <c r="M401" s="23" t="e">
        <f>VLOOKUP(N401,licencje!$L$5:$L$1000,1,FALSE)</f>
        <v>#N/A</v>
      </c>
      <c r="N401" s="74" t="str">
        <f t="shared" si="8"/>
        <v>Maciej Knapik</v>
      </c>
    </row>
    <row r="402" spans="1:14" ht="20.100000000000001" customHeight="1" x14ac:dyDescent="0.25">
      <c r="A402" s="110"/>
      <c r="B402" s="158" t="s">
        <v>1105</v>
      </c>
      <c r="C402" s="158" t="s">
        <v>1094</v>
      </c>
      <c r="D402" s="158" t="s">
        <v>487</v>
      </c>
      <c r="E402" s="163">
        <v>39822</v>
      </c>
      <c r="F402" s="160">
        <v>12</v>
      </c>
      <c r="G402" s="160" t="s">
        <v>2</v>
      </c>
      <c r="H402" s="160"/>
      <c r="I402" s="160">
        <v>55</v>
      </c>
      <c r="J402" s="164" t="s">
        <v>1093</v>
      </c>
      <c r="K402" s="120"/>
      <c r="L402" s="105"/>
      <c r="M402" s="23" t="e">
        <f>VLOOKUP(N402,licencje!$L$5:$L$1000,1,FALSE)</f>
        <v>#N/A</v>
      </c>
      <c r="N402" s="74" t="str">
        <f t="shared" si="8"/>
        <v>Gabryjel Gołąb</v>
      </c>
    </row>
    <row r="403" spans="1:14" ht="20.100000000000001" customHeight="1" x14ac:dyDescent="0.25">
      <c r="A403" s="110"/>
      <c r="B403" s="158" t="s">
        <v>1105</v>
      </c>
      <c r="C403" s="158" t="s">
        <v>1094</v>
      </c>
      <c r="D403" s="158" t="s">
        <v>487</v>
      </c>
      <c r="E403" s="163">
        <v>39822</v>
      </c>
      <c r="F403" s="160">
        <v>12</v>
      </c>
      <c r="G403" s="160" t="s">
        <v>2</v>
      </c>
      <c r="H403" s="160"/>
      <c r="I403" s="160">
        <v>55</v>
      </c>
      <c r="J403" s="165" t="s">
        <v>1095</v>
      </c>
      <c r="K403" s="120"/>
      <c r="L403" s="105"/>
      <c r="M403" s="23" t="e">
        <f>VLOOKUP(N403,licencje!$L$5:$L$1000,1,FALSE)</f>
        <v>#N/A</v>
      </c>
      <c r="N403" s="74" t="str">
        <f t="shared" si="8"/>
        <v>Gabryjel Gołąb</v>
      </c>
    </row>
    <row r="404" spans="1:14" ht="20.100000000000001" customHeight="1" x14ac:dyDescent="0.25">
      <c r="A404" s="110"/>
      <c r="B404" s="158" t="s">
        <v>1105</v>
      </c>
      <c r="C404" s="158" t="s">
        <v>1094</v>
      </c>
      <c r="D404" s="158" t="s">
        <v>487</v>
      </c>
      <c r="E404" s="163">
        <v>39822</v>
      </c>
      <c r="F404" s="160">
        <v>12</v>
      </c>
      <c r="G404" s="160" t="s">
        <v>2</v>
      </c>
      <c r="H404" s="160"/>
      <c r="I404" s="160">
        <v>55</v>
      </c>
      <c r="J404" s="165" t="s">
        <v>1092</v>
      </c>
      <c r="K404" s="120"/>
      <c r="L404" s="105"/>
      <c r="M404" s="23" t="e">
        <f>VLOOKUP(N404,licencje!$L$5:$L$1000,1,FALSE)</f>
        <v>#N/A</v>
      </c>
      <c r="N404" s="74" t="str">
        <f t="shared" si="8"/>
        <v>Gabryjel Gołąb</v>
      </c>
    </row>
    <row r="405" spans="1:14" ht="20.100000000000001" customHeight="1" x14ac:dyDescent="0.25">
      <c r="A405" s="110"/>
      <c r="B405" s="158" t="s">
        <v>1105</v>
      </c>
      <c r="C405" s="158" t="s">
        <v>1094</v>
      </c>
      <c r="D405" s="158" t="s">
        <v>487</v>
      </c>
      <c r="E405" s="163">
        <v>39822</v>
      </c>
      <c r="F405" s="160">
        <v>12</v>
      </c>
      <c r="G405" s="160" t="s">
        <v>2</v>
      </c>
      <c r="H405" s="160">
        <v>161</v>
      </c>
      <c r="I405" s="160"/>
      <c r="J405" s="161" t="s">
        <v>848</v>
      </c>
      <c r="K405" s="120"/>
      <c r="L405" s="105"/>
      <c r="M405" s="23" t="e">
        <f>VLOOKUP(N405,licencje!$L$5:$L$1000,1,FALSE)</f>
        <v>#N/A</v>
      </c>
      <c r="N405" s="74" t="str">
        <f t="shared" si="8"/>
        <v>Gabryjel Gołąb</v>
      </c>
    </row>
    <row r="406" spans="1:14" ht="20.100000000000001" customHeight="1" x14ac:dyDescent="0.25">
      <c r="A406" s="110"/>
      <c r="B406" s="158" t="s">
        <v>928</v>
      </c>
      <c r="C406" s="158" t="s">
        <v>130</v>
      </c>
      <c r="D406" s="158" t="s">
        <v>919</v>
      </c>
      <c r="E406" s="159">
        <v>29309</v>
      </c>
      <c r="F406" s="160">
        <v>41</v>
      </c>
      <c r="G406" s="160" t="s">
        <v>2</v>
      </c>
      <c r="H406" s="160">
        <v>181</v>
      </c>
      <c r="I406" s="160">
        <v>75</v>
      </c>
      <c r="J406" s="161" t="s">
        <v>921</v>
      </c>
      <c r="K406" s="120"/>
      <c r="L406" s="105"/>
      <c r="M406" s="23" t="str">
        <f>VLOOKUP(N406,licencje!$L$5:$L$1000,1,FALSE)</f>
        <v>Marek Bilicki</v>
      </c>
      <c r="N406" s="74" t="str">
        <f t="shared" si="8"/>
        <v>Marek Bilicki</v>
      </c>
    </row>
  </sheetData>
  <sortState ref="A4:N28">
    <sortCondition ref="J4:J28"/>
  </sortState>
  <mergeCells count="3">
    <mergeCell ref="I2:J2"/>
    <mergeCell ref="A1:B1"/>
    <mergeCell ref="C1:K1"/>
  </mergeCells>
  <conditionalFormatting sqref="M398:M406 M4:M396">
    <cfRule type="containsErrors" dxfId="8" priority="1">
      <formula>ISERROR(M4)</formula>
    </cfRule>
    <cfRule type="notContainsErrors" dxfId="7" priority="3">
      <formula>NOT(ISERROR(M4))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1"/>
  <sheetViews>
    <sheetView tabSelected="1" topLeftCell="B1" zoomScaleNormal="100" workbookViewId="0">
      <selection activeCell="AA8" sqref="AA8"/>
    </sheetView>
  </sheetViews>
  <sheetFormatPr defaultRowHeight="23.1" customHeight="1" x14ac:dyDescent="0.25"/>
  <cols>
    <col min="1" max="1" width="4.42578125" style="1" hidden="1" customWidth="1"/>
    <col min="2" max="2" width="22.85546875" style="1" bestFit="1" customWidth="1"/>
    <col min="3" max="3" width="18.85546875" style="1" bestFit="1" customWidth="1"/>
    <col min="4" max="4" width="14.7109375" style="1" bestFit="1" customWidth="1"/>
    <col min="5" max="5" width="12.7109375" style="1" hidden="1" customWidth="1"/>
    <col min="6" max="6" width="11.42578125" style="1" hidden="1" customWidth="1"/>
    <col min="7" max="11" width="0" style="1" hidden="1" customWidth="1"/>
    <col min="12" max="12" width="13.7109375" style="1" hidden="1" customWidth="1"/>
    <col min="13" max="13" width="3.7109375" style="1" hidden="1" customWidth="1"/>
    <col min="14" max="14" width="2.7109375" style="17" hidden="1" customWidth="1"/>
    <col min="15" max="15" width="27.7109375" hidden="1" customWidth="1"/>
    <col min="16" max="16" width="20.7109375" style="1" customWidth="1"/>
    <col min="17" max="19" width="5.7109375" style="1" customWidth="1"/>
    <col min="20" max="20" width="3.5703125" style="1" customWidth="1"/>
    <col min="21" max="21" width="23.85546875" style="1" bestFit="1" customWidth="1"/>
    <col min="22" max="24" width="5.7109375" style="1" customWidth="1"/>
    <col min="25" max="16384" width="9.140625" style="1"/>
  </cols>
  <sheetData>
    <row r="1" spans="1:24" ht="57.75" customHeight="1" x14ac:dyDescent="0.25">
      <c r="A1" s="208"/>
      <c r="B1" s="208"/>
      <c r="C1" s="218" t="s">
        <v>1210</v>
      </c>
      <c r="D1" s="218"/>
      <c r="E1" s="218"/>
      <c r="F1" s="218"/>
      <c r="G1" s="218"/>
      <c r="H1" s="218"/>
      <c r="I1" s="218"/>
      <c r="J1" s="218"/>
      <c r="K1" s="218"/>
      <c r="L1" s="172"/>
      <c r="M1" s="172"/>
      <c r="N1" s="173"/>
      <c r="O1" s="174"/>
      <c r="P1" s="175"/>
      <c r="Q1" s="213"/>
      <c r="R1" s="213"/>
      <c r="S1" s="213"/>
      <c r="U1" s="231" t="s">
        <v>1297</v>
      </c>
      <c r="V1" s="232"/>
      <c r="W1" s="232"/>
      <c r="X1" s="232"/>
    </row>
    <row r="2" spans="1:24" ht="23.1" hidden="1" customHeight="1" x14ac:dyDescent="0.25">
      <c r="A2" s="110"/>
      <c r="B2" s="111">
        <v>44464</v>
      </c>
      <c r="C2" s="110"/>
      <c r="D2" s="110"/>
      <c r="E2" s="110"/>
      <c r="F2" s="110"/>
      <c r="G2" s="110"/>
      <c r="H2" s="110"/>
      <c r="I2" s="207" t="s">
        <v>32</v>
      </c>
      <c r="J2" s="207"/>
      <c r="K2" s="112"/>
      <c r="L2" s="176">
        <f>SUM(L4:L398)</f>
        <v>11460</v>
      </c>
      <c r="M2" s="110"/>
      <c r="N2" s="177"/>
      <c r="O2" s="178"/>
      <c r="P2" s="110"/>
      <c r="Q2" s="110"/>
      <c r="R2" s="110"/>
      <c r="S2" s="110"/>
    </row>
    <row r="3" spans="1:24" ht="39.950000000000003" customHeight="1" x14ac:dyDescent="0.25">
      <c r="A3" s="113" t="s">
        <v>35</v>
      </c>
      <c r="B3" s="113" t="s">
        <v>21</v>
      </c>
      <c r="C3" s="113" t="s">
        <v>22</v>
      </c>
      <c r="D3" s="113" t="s">
        <v>23</v>
      </c>
      <c r="E3" s="114" t="s">
        <v>24</v>
      </c>
      <c r="F3" s="113" t="s">
        <v>25</v>
      </c>
      <c r="G3" s="114" t="s">
        <v>26</v>
      </c>
      <c r="H3" s="114" t="s">
        <v>27</v>
      </c>
      <c r="I3" s="114" t="s">
        <v>28</v>
      </c>
      <c r="J3" s="115" t="s">
        <v>29</v>
      </c>
      <c r="K3" s="114" t="s">
        <v>36</v>
      </c>
      <c r="L3" s="114" t="s">
        <v>30</v>
      </c>
      <c r="M3" s="113" t="s">
        <v>34</v>
      </c>
      <c r="N3" s="177"/>
      <c r="O3" s="178"/>
      <c r="P3" s="113" t="s">
        <v>1211</v>
      </c>
      <c r="Q3" s="179" t="s">
        <v>1212</v>
      </c>
      <c r="R3" s="180" t="s">
        <v>1213</v>
      </c>
      <c r="S3" s="181" t="s">
        <v>1214</v>
      </c>
      <c r="U3" s="18"/>
      <c r="V3" s="168" t="s">
        <v>1212</v>
      </c>
      <c r="W3" s="169" t="s">
        <v>1213</v>
      </c>
      <c r="X3" s="170" t="s">
        <v>1214</v>
      </c>
    </row>
    <row r="4" spans="1:24" ht="20.100000000000001" customHeight="1" x14ac:dyDescent="0.25">
      <c r="A4" s="110">
        <v>87</v>
      </c>
      <c r="B4" s="116" t="s">
        <v>852</v>
      </c>
      <c r="C4" s="116" t="s">
        <v>844</v>
      </c>
      <c r="D4" s="116" t="s">
        <v>845</v>
      </c>
      <c r="E4" s="117">
        <v>41263</v>
      </c>
      <c r="F4" s="118">
        <v>8</v>
      </c>
      <c r="G4" s="118" t="s">
        <v>2</v>
      </c>
      <c r="H4" s="118"/>
      <c r="I4" s="118"/>
      <c r="J4" s="119">
        <v>1</v>
      </c>
      <c r="K4" s="120"/>
      <c r="L4" s="182">
        <v>40</v>
      </c>
      <c r="M4" s="183" t="e">
        <f>VLOOKUP(N4,licencje!$L$5:$L$1000,1,FALSE)</f>
        <v>#N/A</v>
      </c>
      <c r="N4" s="184" t="str">
        <f t="shared" ref="N4:N67" si="0">C4&amp;" "&amp;D4</f>
        <v>Mykhailo Andriishyn</v>
      </c>
      <c r="O4" s="178"/>
      <c r="P4" s="214" t="str">
        <f>wykaz_konkurencji!M5</f>
        <v>001 Karate Kata Indywidualne dzieci do lat 9, chłopcy</v>
      </c>
      <c r="Q4" s="118" t="s">
        <v>1291</v>
      </c>
      <c r="R4" s="118"/>
      <c r="S4" s="118"/>
      <c r="U4" s="200" t="s">
        <v>1288</v>
      </c>
      <c r="V4" s="201">
        <f t="shared" ref="V4:V22" si="1">COUNTIFS($B$4:$B$400,$U4,Q$4:Q$400,"x")</f>
        <v>25</v>
      </c>
      <c r="W4" s="201">
        <f t="shared" ref="W4:W22" si="2">COUNTIFS($B$4:$B$400,$U4,R$4:R$400,"x")</f>
        <v>19</v>
      </c>
      <c r="X4" s="201">
        <f t="shared" ref="X4:X22" si="3">COUNTIFS($B$4:$B$400,$U4,S$4:S$400,"x")</f>
        <v>20</v>
      </c>
    </row>
    <row r="5" spans="1:24" ht="20.100000000000001" customHeight="1" x14ac:dyDescent="0.25">
      <c r="A5" s="110">
        <v>184</v>
      </c>
      <c r="B5" s="116" t="s">
        <v>928</v>
      </c>
      <c r="C5" s="116" t="s">
        <v>132</v>
      </c>
      <c r="D5" s="116" t="s">
        <v>909</v>
      </c>
      <c r="E5" s="121">
        <v>42439</v>
      </c>
      <c r="F5" s="118">
        <v>5</v>
      </c>
      <c r="G5" s="118" t="s">
        <v>2</v>
      </c>
      <c r="H5" s="118">
        <v>114</v>
      </c>
      <c r="I5" s="118">
        <v>20</v>
      </c>
      <c r="J5" s="119">
        <v>1</v>
      </c>
      <c r="K5" s="120"/>
      <c r="L5" s="182">
        <v>40</v>
      </c>
      <c r="M5" s="183" t="str">
        <f>VLOOKUP(N5,licencje!$L$5:$L$1000,1,FALSE)</f>
        <v>Adam Duczkowski</v>
      </c>
      <c r="N5" s="184" t="str">
        <f t="shared" si="0"/>
        <v>Adam Duczkowski</v>
      </c>
      <c r="O5" s="178"/>
      <c r="P5" s="214"/>
      <c r="Q5" s="118"/>
      <c r="R5" s="118"/>
      <c r="S5" s="118"/>
      <c r="U5" s="196" t="s">
        <v>1281</v>
      </c>
      <c r="V5" s="197">
        <f t="shared" si="1"/>
        <v>10</v>
      </c>
      <c r="W5" s="197">
        <f t="shared" si="2"/>
        <v>8</v>
      </c>
      <c r="X5" s="197">
        <f t="shared" si="3"/>
        <v>2</v>
      </c>
    </row>
    <row r="6" spans="1:24" ht="20.100000000000001" customHeight="1" x14ac:dyDescent="0.25">
      <c r="A6" s="110">
        <v>186</v>
      </c>
      <c r="B6" s="116" t="s">
        <v>928</v>
      </c>
      <c r="C6" s="116" t="s">
        <v>679</v>
      </c>
      <c r="D6" s="116" t="s">
        <v>911</v>
      </c>
      <c r="E6" s="117">
        <v>41393</v>
      </c>
      <c r="F6" s="118">
        <v>8</v>
      </c>
      <c r="G6" s="118" t="s">
        <v>2</v>
      </c>
      <c r="H6" s="118">
        <v>128</v>
      </c>
      <c r="I6" s="118">
        <v>20</v>
      </c>
      <c r="J6" s="119">
        <v>1</v>
      </c>
      <c r="K6" s="120"/>
      <c r="L6" s="182">
        <v>40</v>
      </c>
      <c r="M6" s="183" t="str">
        <f>VLOOKUP(N6,licencje!$L$5:$L$1000,1,FALSE)</f>
        <v>Olaf Buzuk</v>
      </c>
      <c r="N6" s="184" t="str">
        <f t="shared" si="0"/>
        <v>Olaf Buzuk</v>
      </c>
      <c r="O6" s="178"/>
      <c r="P6" s="214"/>
      <c r="Q6" s="118"/>
      <c r="R6" s="118"/>
      <c r="S6" s="118" t="s">
        <v>1291</v>
      </c>
      <c r="U6" s="198" t="s">
        <v>1280</v>
      </c>
      <c r="V6" s="199">
        <f t="shared" si="1"/>
        <v>6</v>
      </c>
      <c r="W6" s="199">
        <f t="shared" si="2"/>
        <v>5</v>
      </c>
      <c r="X6" s="199">
        <f t="shared" si="3"/>
        <v>4</v>
      </c>
    </row>
    <row r="7" spans="1:24" ht="20.100000000000001" customHeight="1" x14ac:dyDescent="0.25">
      <c r="A7" s="110">
        <v>188</v>
      </c>
      <c r="B7" s="116" t="s">
        <v>928</v>
      </c>
      <c r="C7" s="116" t="s">
        <v>534</v>
      </c>
      <c r="D7" s="116" t="s">
        <v>912</v>
      </c>
      <c r="E7" s="117">
        <v>40932</v>
      </c>
      <c r="F7" s="118">
        <v>9</v>
      </c>
      <c r="G7" s="118" t="s">
        <v>2</v>
      </c>
      <c r="H7" s="118">
        <v>158</v>
      </c>
      <c r="I7" s="118">
        <v>55</v>
      </c>
      <c r="J7" s="119">
        <v>1</v>
      </c>
      <c r="K7" s="120"/>
      <c r="L7" s="182">
        <v>40</v>
      </c>
      <c r="M7" s="183" t="str">
        <f>VLOOKUP(N7,licencje!$L$5:$L$1000,1,FALSE)</f>
        <v>Nikodem Kolczyński</v>
      </c>
      <c r="N7" s="184" t="str">
        <f t="shared" si="0"/>
        <v>Nikodem Kolczyński</v>
      </c>
      <c r="O7" s="178"/>
      <c r="P7" s="214"/>
      <c r="Q7" s="118"/>
      <c r="R7" s="118"/>
      <c r="S7" s="118"/>
      <c r="U7" s="171" t="s">
        <v>141</v>
      </c>
      <c r="V7" s="194">
        <f t="shared" si="1"/>
        <v>5</v>
      </c>
      <c r="W7" s="194">
        <f t="shared" si="2"/>
        <v>5</v>
      </c>
      <c r="X7" s="194">
        <f t="shared" si="3"/>
        <v>5</v>
      </c>
    </row>
    <row r="8" spans="1:24" ht="20.100000000000001" customHeight="1" x14ac:dyDescent="0.25">
      <c r="A8" s="110">
        <v>191</v>
      </c>
      <c r="B8" s="116" t="s">
        <v>928</v>
      </c>
      <c r="C8" s="116" t="s">
        <v>913</v>
      </c>
      <c r="D8" s="116" t="s">
        <v>914</v>
      </c>
      <c r="E8" s="117">
        <v>40881</v>
      </c>
      <c r="F8" s="118">
        <v>9</v>
      </c>
      <c r="G8" s="118" t="s">
        <v>2</v>
      </c>
      <c r="H8" s="118">
        <v>139</v>
      </c>
      <c r="I8" s="118">
        <v>35</v>
      </c>
      <c r="J8" s="119">
        <v>1</v>
      </c>
      <c r="K8" s="120"/>
      <c r="L8" s="182">
        <v>40</v>
      </c>
      <c r="M8" s="183" t="str">
        <f>VLOOKUP(N8,licencje!$L$5:$L$1000,1,FALSE)</f>
        <v>Jędrzej Rychlewski</v>
      </c>
      <c r="N8" s="184" t="str">
        <f t="shared" si="0"/>
        <v>Jędrzej Rychlewski</v>
      </c>
      <c r="O8" s="178"/>
      <c r="P8" s="214"/>
      <c r="Q8" s="118"/>
      <c r="R8" s="118" t="s">
        <v>1291</v>
      </c>
      <c r="S8" s="118"/>
      <c r="U8" s="171" t="s">
        <v>145</v>
      </c>
      <c r="V8" s="194">
        <f t="shared" si="1"/>
        <v>5</v>
      </c>
      <c r="W8" s="194">
        <f t="shared" si="2"/>
        <v>3</v>
      </c>
      <c r="X8" s="194">
        <f t="shared" si="3"/>
        <v>4</v>
      </c>
    </row>
    <row r="9" spans="1:24" ht="20.100000000000001" customHeight="1" x14ac:dyDescent="0.25">
      <c r="A9" s="110">
        <v>253</v>
      </c>
      <c r="B9" s="116" t="s">
        <v>957</v>
      </c>
      <c r="C9" s="116" t="s">
        <v>956</v>
      </c>
      <c r="D9" s="116" t="s">
        <v>955</v>
      </c>
      <c r="E9" s="121">
        <v>40994</v>
      </c>
      <c r="F9" s="118">
        <v>9</v>
      </c>
      <c r="G9" s="118" t="s">
        <v>2</v>
      </c>
      <c r="H9" s="118"/>
      <c r="I9" s="118"/>
      <c r="J9" s="119">
        <v>1</v>
      </c>
      <c r="K9" s="120"/>
      <c r="L9" s="182">
        <v>40</v>
      </c>
      <c r="M9" s="183" t="e">
        <f>VLOOKUP(N9,licencje!$L$5:$L$1000,1,FALSE)</f>
        <v>#N/A</v>
      </c>
      <c r="N9" s="184" t="str">
        <f t="shared" si="0"/>
        <v>Timur Favas</v>
      </c>
      <c r="O9" s="178"/>
      <c r="P9" s="215"/>
      <c r="Q9" s="188"/>
      <c r="R9" s="188"/>
      <c r="S9" s="188"/>
      <c r="U9" s="171" t="s">
        <v>1282</v>
      </c>
      <c r="V9" s="194">
        <f t="shared" si="1"/>
        <v>4</v>
      </c>
      <c r="W9" s="194">
        <f t="shared" si="2"/>
        <v>9</v>
      </c>
      <c r="X9" s="194">
        <f t="shared" si="3"/>
        <v>7</v>
      </c>
    </row>
    <row r="10" spans="1:24" ht="20.100000000000001" customHeight="1" x14ac:dyDescent="0.25">
      <c r="A10" s="110">
        <v>32</v>
      </c>
      <c r="B10" s="116" t="s">
        <v>786</v>
      </c>
      <c r="C10" s="116" t="s">
        <v>8</v>
      </c>
      <c r="D10" s="116" t="s">
        <v>777</v>
      </c>
      <c r="E10" s="117">
        <v>40372</v>
      </c>
      <c r="F10" s="118">
        <f>IF(ISBLANK(E10),"",DATEDIF(E10,$B$2,"y"))</f>
        <v>11</v>
      </c>
      <c r="G10" s="118" t="s">
        <v>2</v>
      </c>
      <c r="H10" s="118"/>
      <c r="I10" s="118"/>
      <c r="J10" s="119">
        <v>2</v>
      </c>
      <c r="K10" s="118"/>
      <c r="L10" s="182">
        <v>40</v>
      </c>
      <c r="M10" s="183" t="str">
        <f>VLOOKUP(N10,licencje!$L$5:$L$1000,1,FALSE)</f>
        <v>Maciej Świtała</v>
      </c>
      <c r="N10" s="184" t="str">
        <f t="shared" si="0"/>
        <v>Maciej Świtała</v>
      </c>
      <c r="O10" s="178"/>
      <c r="P10" s="216" t="str">
        <f>wykaz_konkurencji!M6</f>
        <v>002 Karate Kata Indywidualne młodzików 10-12 lat</v>
      </c>
      <c r="Q10" s="189" t="s">
        <v>1291</v>
      </c>
      <c r="R10" s="189"/>
      <c r="S10" s="189"/>
      <c r="U10" s="171" t="s">
        <v>1164</v>
      </c>
      <c r="V10" s="194">
        <f t="shared" si="1"/>
        <v>4</v>
      </c>
      <c r="W10" s="194">
        <f t="shared" si="2"/>
        <v>6</v>
      </c>
      <c r="X10" s="194">
        <f t="shared" si="3"/>
        <v>5</v>
      </c>
    </row>
    <row r="11" spans="1:24" ht="20.100000000000001" customHeight="1" x14ac:dyDescent="0.25">
      <c r="A11" s="110">
        <v>82</v>
      </c>
      <c r="B11" s="116" t="s">
        <v>852</v>
      </c>
      <c r="C11" s="116" t="s">
        <v>433</v>
      </c>
      <c r="D11" s="116" t="s">
        <v>663</v>
      </c>
      <c r="E11" s="117">
        <v>40317</v>
      </c>
      <c r="F11" s="118">
        <v>11</v>
      </c>
      <c r="G11" s="118" t="s">
        <v>2</v>
      </c>
      <c r="H11" s="118"/>
      <c r="I11" s="118"/>
      <c r="J11" s="119">
        <v>2</v>
      </c>
      <c r="K11" s="120"/>
      <c r="L11" s="182">
        <v>40</v>
      </c>
      <c r="M11" s="183" t="str">
        <f>VLOOKUP(N11,licencje!$L$5:$L$1000,1,FALSE)</f>
        <v>Emil Sadowski</v>
      </c>
      <c r="N11" s="184" t="str">
        <f t="shared" si="0"/>
        <v>Emil Sadowski</v>
      </c>
      <c r="O11" s="178"/>
      <c r="P11" s="214"/>
      <c r="Q11" s="118"/>
      <c r="R11" s="118" t="s">
        <v>1291</v>
      </c>
      <c r="S11" s="118"/>
      <c r="U11" s="171" t="s">
        <v>273</v>
      </c>
      <c r="V11" s="194">
        <f t="shared" si="1"/>
        <v>4</v>
      </c>
      <c r="W11" s="194">
        <f t="shared" si="2"/>
        <v>6</v>
      </c>
      <c r="X11" s="194">
        <f t="shared" si="3"/>
        <v>0</v>
      </c>
    </row>
    <row r="12" spans="1:24" ht="20.100000000000001" customHeight="1" x14ac:dyDescent="0.25">
      <c r="A12" s="110">
        <v>89</v>
      </c>
      <c r="B12" s="116" t="s">
        <v>852</v>
      </c>
      <c r="C12" s="116" t="s">
        <v>332</v>
      </c>
      <c r="D12" s="116" t="s">
        <v>847</v>
      </c>
      <c r="E12" s="117">
        <v>40120</v>
      </c>
      <c r="F12" s="118">
        <v>11</v>
      </c>
      <c r="G12" s="118" t="s">
        <v>2</v>
      </c>
      <c r="H12" s="118"/>
      <c r="I12" s="118"/>
      <c r="J12" s="119">
        <v>2</v>
      </c>
      <c r="K12" s="120"/>
      <c r="L12" s="182">
        <v>40</v>
      </c>
      <c r="M12" s="183" t="e">
        <f>VLOOKUP(N12,licencje!$L$5:$L$1000,1,FALSE)</f>
        <v>#N/A</v>
      </c>
      <c r="N12" s="184" t="str">
        <f t="shared" si="0"/>
        <v>Michał Lasek</v>
      </c>
      <c r="O12" s="178"/>
      <c r="P12" s="214"/>
      <c r="Q12" s="118"/>
      <c r="R12" s="118"/>
      <c r="S12" s="118"/>
      <c r="U12" s="171" t="s">
        <v>1276</v>
      </c>
      <c r="V12" s="194">
        <f t="shared" si="1"/>
        <v>4</v>
      </c>
      <c r="W12" s="194">
        <f t="shared" si="2"/>
        <v>1</v>
      </c>
      <c r="X12" s="194">
        <f t="shared" si="3"/>
        <v>3</v>
      </c>
    </row>
    <row r="13" spans="1:24" ht="20.100000000000001" customHeight="1" x14ac:dyDescent="0.25">
      <c r="A13" s="110">
        <v>164</v>
      </c>
      <c r="B13" s="116" t="s">
        <v>905</v>
      </c>
      <c r="C13" s="116" t="s">
        <v>892</v>
      </c>
      <c r="D13" s="116" t="s">
        <v>893</v>
      </c>
      <c r="E13" s="117">
        <v>40547</v>
      </c>
      <c r="F13" s="118">
        <v>10</v>
      </c>
      <c r="G13" s="118" t="s">
        <v>2</v>
      </c>
      <c r="H13" s="118">
        <v>135</v>
      </c>
      <c r="I13" s="118">
        <v>36</v>
      </c>
      <c r="J13" s="119">
        <v>2</v>
      </c>
      <c r="K13" s="120"/>
      <c r="L13" s="182">
        <v>40</v>
      </c>
      <c r="M13" s="183" t="e">
        <f>VLOOKUP(N13,licencje!$L$5:$L$1000,1,FALSE)</f>
        <v>#N/A</v>
      </c>
      <c r="N13" s="184" t="str">
        <f t="shared" si="0"/>
        <v>STANISŁAW KUSOWSKI</v>
      </c>
      <c r="O13" s="178"/>
      <c r="P13" s="214"/>
      <c r="Q13" s="118"/>
      <c r="R13" s="118"/>
      <c r="S13" s="118"/>
      <c r="U13" s="171" t="s">
        <v>1284</v>
      </c>
      <c r="V13" s="194">
        <f t="shared" si="1"/>
        <v>3</v>
      </c>
      <c r="W13" s="194">
        <f t="shared" si="2"/>
        <v>4</v>
      </c>
      <c r="X13" s="194">
        <f t="shared" si="3"/>
        <v>8</v>
      </c>
    </row>
    <row r="14" spans="1:24" ht="20.100000000000001" customHeight="1" x14ac:dyDescent="0.25">
      <c r="A14" s="110">
        <v>167</v>
      </c>
      <c r="B14" s="116" t="s">
        <v>905</v>
      </c>
      <c r="C14" s="116" t="s">
        <v>892</v>
      </c>
      <c r="D14" s="116" t="s">
        <v>898</v>
      </c>
      <c r="E14" s="117">
        <v>39941</v>
      </c>
      <c r="F14" s="118">
        <v>12</v>
      </c>
      <c r="G14" s="118" t="s">
        <v>2</v>
      </c>
      <c r="H14" s="118">
        <v>152</v>
      </c>
      <c r="I14" s="118">
        <v>45</v>
      </c>
      <c r="J14" s="119">
        <v>2</v>
      </c>
      <c r="K14" s="120"/>
      <c r="L14" s="182">
        <v>40</v>
      </c>
      <c r="M14" s="183" t="str">
        <f>VLOOKUP(N14,licencje!$L$5:$L$1000,1,FALSE)</f>
        <v>Stanisław Konkol</v>
      </c>
      <c r="N14" s="184" t="str">
        <f t="shared" si="0"/>
        <v>STANISŁAW KONKOL</v>
      </c>
      <c r="O14" s="178"/>
      <c r="P14" s="214"/>
      <c r="Q14" s="118"/>
      <c r="R14" s="118"/>
      <c r="S14" s="118"/>
      <c r="U14" s="171" t="s">
        <v>1289</v>
      </c>
      <c r="V14" s="194">
        <f t="shared" si="1"/>
        <v>3</v>
      </c>
      <c r="W14" s="194">
        <f t="shared" si="2"/>
        <v>1</v>
      </c>
      <c r="X14" s="194">
        <f t="shared" si="3"/>
        <v>2</v>
      </c>
    </row>
    <row r="15" spans="1:24" ht="20.100000000000001" customHeight="1" x14ac:dyDescent="0.25">
      <c r="A15" s="110">
        <v>194</v>
      </c>
      <c r="B15" s="116" t="s">
        <v>928</v>
      </c>
      <c r="C15" s="116" t="s">
        <v>277</v>
      </c>
      <c r="D15" s="116" t="s">
        <v>915</v>
      </c>
      <c r="E15" s="117">
        <v>40163</v>
      </c>
      <c r="F15" s="118">
        <v>11</v>
      </c>
      <c r="G15" s="118" t="s">
        <v>2</v>
      </c>
      <c r="H15" s="118">
        <v>150</v>
      </c>
      <c r="I15" s="118">
        <v>47</v>
      </c>
      <c r="J15" s="119">
        <v>2</v>
      </c>
      <c r="K15" s="120"/>
      <c r="L15" s="182">
        <v>40</v>
      </c>
      <c r="M15" s="183" t="str">
        <f>VLOOKUP(N15,licencje!$L$5:$L$1000,1,FALSE)</f>
        <v>Franciszek Kowal</v>
      </c>
      <c r="N15" s="184" t="str">
        <f t="shared" si="0"/>
        <v>Franciszek Kowal</v>
      </c>
      <c r="O15" s="178"/>
      <c r="P15" s="214"/>
      <c r="Q15" s="118"/>
      <c r="R15" s="118"/>
      <c r="S15" s="118"/>
      <c r="U15" s="171" t="s">
        <v>1283</v>
      </c>
      <c r="V15" s="194">
        <f t="shared" si="1"/>
        <v>2</v>
      </c>
      <c r="W15" s="194">
        <f t="shared" si="2"/>
        <v>3</v>
      </c>
      <c r="X15" s="194">
        <f t="shared" si="3"/>
        <v>2</v>
      </c>
    </row>
    <row r="16" spans="1:24" ht="20.100000000000001" customHeight="1" x14ac:dyDescent="0.25">
      <c r="A16" s="110">
        <v>196</v>
      </c>
      <c r="B16" s="116" t="s">
        <v>928</v>
      </c>
      <c r="C16" s="116" t="s">
        <v>531</v>
      </c>
      <c r="D16" s="116" t="s">
        <v>916</v>
      </c>
      <c r="E16" s="117">
        <v>40008</v>
      </c>
      <c r="F16" s="118">
        <v>12</v>
      </c>
      <c r="G16" s="118" t="s">
        <v>2</v>
      </c>
      <c r="H16" s="118">
        <v>158</v>
      </c>
      <c r="I16" s="118">
        <v>60</v>
      </c>
      <c r="J16" s="119">
        <v>2</v>
      </c>
      <c r="K16" s="120"/>
      <c r="L16" s="182">
        <v>40</v>
      </c>
      <c r="M16" s="183" t="str">
        <f>VLOOKUP(N16,licencje!$L$5:$L$1000,1,FALSE)</f>
        <v>Norbert Czepczyński</v>
      </c>
      <c r="N16" s="184" t="str">
        <f t="shared" si="0"/>
        <v>Norbert Czepczyński</v>
      </c>
      <c r="O16" s="178"/>
      <c r="P16" s="214"/>
      <c r="Q16" s="118"/>
      <c r="R16" s="118"/>
      <c r="S16" s="118"/>
      <c r="U16" s="171" t="s">
        <v>1285</v>
      </c>
      <c r="V16" s="194">
        <f t="shared" si="1"/>
        <v>2</v>
      </c>
      <c r="W16" s="194">
        <f t="shared" si="2"/>
        <v>0</v>
      </c>
      <c r="X16" s="194">
        <f t="shared" si="3"/>
        <v>1</v>
      </c>
    </row>
    <row r="17" spans="1:24" ht="20.100000000000001" customHeight="1" x14ac:dyDescent="0.25">
      <c r="A17" s="110">
        <v>216</v>
      </c>
      <c r="B17" s="116" t="s">
        <v>928</v>
      </c>
      <c r="C17" s="116" t="s">
        <v>550</v>
      </c>
      <c r="D17" s="116" t="s">
        <v>925</v>
      </c>
      <c r="E17" s="117">
        <v>40113</v>
      </c>
      <c r="F17" s="118">
        <v>11</v>
      </c>
      <c r="G17" s="118" t="s">
        <v>2</v>
      </c>
      <c r="H17" s="118"/>
      <c r="I17" s="118"/>
      <c r="J17" s="119">
        <v>2</v>
      </c>
      <c r="K17" s="120"/>
      <c r="L17" s="182">
        <v>40</v>
      </c>
      <c r="M17" s="183" t="e">
        <f>VLOOKUP(N17,licencje!$L$5:$L$1000,1,FALSE)</f>
        <v>#N/A</v>
      </c>
      <c r="N17" s="184" t="str">
        <f t="shared" si="0"/>
        <v>Krzysztof Zuchniarek</v>
      </c>
      <c r="O17" s="178"/>
      <c r="P17" s="214"/>
      <c r="Q17" s="118"/>
      <c r="R17" s="118"/>
      <c r="S17" s="118" t="s">
        <v>1291</v>
      </c>
      <c r="U17" s="171" t="s">
        <v>1277</v>
      </c>
      <c r="V17" s="194">
        <f t="shared" si="1"/>
        <v>1</v>
      </c>
      <c r="W17" s="194">
        <f t="shared" si="2"/>
        <v>2</v>
      </c>
      <c r="X17" s="194">
        <f t="shared" si="3"/>
        <v>1</v>
      </c>
    </row>
    <row r="18" spans="1:24" ht="20.100000000000001" customHeight="1" x14ac:dyDescent="0.25">
      <c r="A18" s="110">
        <v>247</v>
      </c>
      <c r="B18" s="116" t="s">
        <v>957</v>
      </c>
      <c r="C18" s="116" t="s">
        <v>360</v>
      </c>
      <c r="D18" s="116" t="s">
        <v>560</v>
      </c>
      <c r="E18" s="121">
        <v>40175</v>
      </c>
      <c r="F18" s="118">
        <v>11</v>
      </c>
      <c r="G18" s="118" t="s">
        <v>2</v>
      </c>
      <c r="H18" s="118"/>
      <c r="I18" s="118"/>
      <c r="J18" s="119">
        <v>2</v>
      </c>
      <c r="K18" s="120"/>
      <c r="L18" s="182">
        <v>40</v>
      </c>
      <c r="M18" s="183" t="str">
        <f>VLOOKUP(N18,licencje!$L$5:$L$1000,1,FALSE)</f>
        <v>Kuba Mazur</v>
      </c>
      <c r="N18" s="184" t="str">
        <f t="shared" si="0"/>
        <v>Kuba Mazur</v>
      </c>
      <c r="O18" s="178"/>
      <c r="P18" s="214"/>
      <c r="Q18" s="118"/>
      <c r="R18" s="118"/>
      <c r="S18" s="118"/>
      <c r="U18" s="171" t="s">
        <v>1278</v>
      </c>
      <c r="V18" s="194">
        <f t="shared" si="1"/>
        <v>1</v>
      </c>
      <c r="W18" s="194">
        <f t="shared" si="2"/>
        <v>1</v>
      </c>
      <c r="X18" s="194">
        <f t="shared" si="3"/>
        <v>2</v>
      </c>
    </row>
    <row r="19" spans="1:24" ht="20.100000000000001" customHeight="1" x14ac:dyDescent="0.25">
      <c r="A19" s="110">
        <v>249</v>
      </c>
      <c r="B19" s="116" t="s">
        <v>957</v>
      </c>
      <c r="C19" s="116" t="s">
        <v>199</v>
      </c>
      <c r="D19" s="116" t="s">
        <v>648</v>
      </c>
      <c r="E19" s="117">
        <v>40413</v>
      </c>
      <c r="F19" s="118">
        <v>11</v>
      </c>
      <c r="G19" s="118" t="s">
        <v>2</v>
      </c>
      <c r="H19" s="118"/>
      <c r="I19" s="118"/>
      <c r="J19" s="119">
        <v>2</v>
      </c>
      <c r="K19" s="120"/>
      <c r="L19" s="182">
        <v>40</v>
      </c>
      <c r="M19" s="183" t="str">
        <f>VLOOKUP(N19,licencje!$L$5:$L$1000,1,FALSE)</f>
        <v>Jan Kobiela</v>
      </c>
      <c r="N19" s="184" t="str">
        <f t="shared" si="0"/>
        <v>Jan Kobiela</v>
      </c>
      <c r="O19" s="178"/>
      <c r="P19" s="214"/>
      <c r="Q19" s="118"/>
      <c r="R19" s="118"/>
      <c r="S19" s="118"/>
      <c r="U19" s="171" t="s">
        <v>1279</v>
      </c>
      <c r="V19" s="194">
        <f t="shared" si="1"/>
        <v>0</v>
      </c>
      <c r="W19" s="194">
        <f t="shared" si="2"/>
        <v>5</v>
      </c>
      <c r="X19" s="194">
        <f t="shared" si="3"/>
        <v>1</v>
      </c>
    </row>
    <row r="20" spans="1:24" ht="20.100000000000001" customHeight="1" x14ac:dyDescent="0.25">
      <c r="A20" s="110">
        <v>251</v>
      </c>
      <c r="B20" s="116" t="s">
        <v>957</v>
      </c>
      <c r="C20" s="116" t="s">
        <v>8</v>
      </c>
      <c r="D20" s="116" t="s">
        <v>443</v>
      </c>
      <c r="E20" s="117">
        <v>40023</v>
      </c>
      <c r="F20" s="118">
        <v>12</v>
      </c>
      <c r="G20" s="118" t="s">
        <v>2</v>
      </c>
      <c r="H20" s="118"/>
      <c r="I20" s="118"/>
      <c r="J20" s="119">
        <v>2</v>
      </c>
      <c r="K20" s="120"/>
      <c r="L20" s="182">
        <v>40</v>
      </c>
      <c r="M20" s="183" t="str">
        <f>VLOOKUP(N20,licencje!$L$5:$L$1000,1,FALSE)</f>
        <v>Maciej Jaworski</v>
      </c>
      <c r="N20" s="184" t="str">
        <f t="shared" si="0"/>
        <v>Maciej Jaworski</v>
      </c>
      <c r="O20" s="178"/>
      <c r="P20" s="215"/>
      <c r="Q20" s="188"/>
      <c r="R20" s="188"/>
      <c r="S20" s="188"/>
      <c r="U20" s="171" t="s">
        <v>1287</v>
      </c>
      <c r="V20" s="194">
        <f t="shared" si="1"/>
        <v>0</v>
      </c>
      <c r="W20" s="194">
        <f t="shared" si="2"/>
        <v>1</v>
      </c>
      <c r="X20" s="194">
        <f t="shared" si="3"/>
        <v>1</v>
      </c>
    </row>
    <row r="21" spans="1:24" ht="20.100000000000001" customHeight="1" x14ac:dyDescent="0.25">
      <c r="A21" s="110">
        <v>91</v>
      </c>
      <c r="B21" s="116" t="s">
        <v>852</v>
      </c>
      <c r="C21" s="116" t="s">
        <v>161</v>
      </c>
      <c r="D21" s="116" t="s">
        <v>664</v>
      </c>
      <c r="E21" s="117">
        <v>39293</v>
      </c>
      <c r="F21" s="118">
        <v>14</v>
      </c>
      <c r="G21" s="118" t="s">
        <v>2</v>
      </c>
      <c r="H21" s="118"/>
      <c r="I21" s="118"/>
      <c r="J21" s="119">
        <v>3</v>
      </c>
      <c r="K21" s="120"/>
      <c r="L21" s="182">
        <v>40</v>
      </c>
      <c r="M21" s="183" t="str">
        <f>VLOOKUP(N21,licencje!$L$5:$L$1000,1,FALSE)</f>
        <v>Igor Kępa</v>
      </c>
      <c r="N21" s="184" t="str">
        <f t="shared" si="0"/>
        <v>Igor Kępa</v>
      </c>
      <c r="O21" s="178"/>
      <c r="P21" s="216" t="str">
        <f>wykaz_konkurencji!M7</f>
        <v>003 Karate Kata Indywidualne kadetów 13-15 lat</v>
      </c>
      <c r="Q21" s="189"/>
      <c r="R21" s="189" t="s">
        <v>1291</v>
      </c>
      <c r="S21" s="189"/>
      <c r="U21" s="171" t="s">
        <v>1286</v>
      </c>
      <c r="V21" s="194">
        <f t="shared" si="1"/>
        <v>0</v>
      </c>
      <c r="W21" s="194">
        <f t="shared" si="2"/>
        <v>0</v>
      </c>
      <c r="X21" s="194">
        <f t="shared" si="3"/>
        <v>2</v>
      </c>
    </row>
    <row r="22" spans="1:24" ht="20.100000000000001" customHeight="1" x14ac:dyDescent="0.25">
      <c r="A22" s="110">
        <v>131</v>
      </c>
      <c r="B22" s="116" t="s">
        <v>883</v>
      </c>
      <c r="C22" s="116" t="s">
        <v>550</v>
      </c>
      <c r="D22" s="116" t="s">
        <v>753</v>
      </c>
      <c r="E22" s="117">
        <v>39277</v>
      </c>
      <c r="F22" s="118">
        <v>14</v>
      </c>
      <c r="G22" s="118" t="s">
        <v>2</v>
      </c>
      <c r="H22" s="118"/>
      <c r="I22" s="118"/>
      <c r="J22" s="119">
        <v>3</v>
      </c>
      <c r="K22" s="122"/>
      <c r="L22" s="182">
        <v>40</v>
      </c>
      <c r="M22" s="183" t="str">
        <f>VLOOKUP(N22,licencje!$L$5:$L$1000,1,FALSE)</f>
        <v>Krzysztof Kozłowski</v>
      </c>
      <c r="N22" s="184" t="str">
        <f t="shared" si="0"/>
        <v>Krzysztof Kozłowski</v>
      </c>
      <c r="O22" s="178"/>
      <c r="P22" s="214"/>
      <c r="Q22" s="118"/>
      <c r="R22" s="118"/>
      <c r="S22" s="118"/>
      <c r="U22" s="171" t="s">
        <v>449</v>
      </c>
      <c r="V22" s="65">
        <f t="shared" si="1"/>
        <v>0</v>
      </c>
      <c r="W22" s="65">
        <f t="shared" si="2"/>
        <v>0</v>
      </c>
      <c r="X22" s="65">
        <f t="shared" si="3"/>
        <v>0</v>
      </c>
    </row>
    <row r="23" spans="1:24" ht="20.100000000000001" customHeight="1" x14ac:dyDescent="0.25">
      <c r="A23" s="110">
        <v>135</v>
      </c>
      <c r="B23" s="116" t="s">
        <v>883</v>
      </c>
      <c r="C23" s="116" t="s">
        <v>175</v>
      </c>
      <c r="D23" s="116" t="s">
        <v>750</v>
      </c>
      <c r="E23" s="117">
        <v>39209</v>
      </c>
      <c r="F23" s="118">
        <v>14</v>
      </c>
      <c r="G23" s="118" t="s">
        <v>2</v>
      </c>
      <c r="H23" s="118"/>
      <c r="I23" s="118"/>
      <c r="J23" s="119">
        <v>3</v>
      </c>
      <c r="K23" s="122"/>
      <c r="L23" s="182">
        <v>40</v>
      </c>
      <c r="M23" s="183" t="str">
        <f>VLOOKUP(N23,licencje!$L$5:$L$1000,1,FALSE)</f>
        <v>Wiktor Kopiński</v>
      </c>
      <c r="N23" s="184" t="str">
        <f t="shared" si="0"/>
        <v>Wiktor Kopiński</v>
      </c>
      <c r="O23" s="178"/>
      <c r="P23" s="214"/>
      <c r="Q23" s="118"/>
      <c r="R23" s="118"/>
      <c r="S23" s="118"/>
    </row>
    <row r="24" spans="1:24" ht="20.100000000000001" customHeight="1" x14ac:dyDescent="0.25">
      <c r="A24" s="110">
        <v>162</v>
      </c>
      <c r="B24" s="116" t="s">
        <v>905</v>
      </c>
      <c r="C24" s="116" t="s">
        <v>69</v>
      </c>
      <c r="D24" s="116" t="s">
        <v>887</v>
      </c>
      <c r="E24" s="117">
        <v>39113</v>
      </c>
      <c r="F24" s="118">
        <v>14</v>
      </c>
      <c r="G24" s="118" t="s">
        <v>2</v>
      </c>
      <c r="H24" s="118">
        <v>165</v>
      </c>
      <c r="I24" s="118">
        <v>70</v>
      </c>
      <c r="J24" s="119">
        <v>3</v>
      </c>
      <c r="K24" s="120"/>
      <c r="L24" s="182">
        <v>40</v>
      </c>
      <c r="M24" s="183" t="str">
        <f>VLOOKUP(N24,licencje!$L$5:$L$1000,1,FALSE)</f>
        <v>Igor Becker</v>
      </c>
      <c r="N24" s="184" t="str">
        <f t="shared" si="0"/>
        <v>IGOR BECKER</v>
      </c>
      <c r="O24" s="178"/>
      <c r="P24" s="214"/>
      <c r="Q24" s="118"/>
      <c r="R24" s="118"/>
      <c r="S24" s="118"/>
    </row>
    <row r="25" spans="1:24" ht="20.100000000000001" customHeight="1" x14ac:dyDescent="0.25">
      <c r="A25" s="110">
        <v>163</v>
      </c>
      <c r="B25" s="116" t="s">
        <v>905</v>
      </c>
      <c r="C25" s="116" t="s">
        <v>890</v>
      </c>
      <c r="D25" s="116" t="s">
        <v>891</v>
      </c>
      <c r="E25" s="117">
        <v>39306</v>
      </c>
      <c r="F25" s="118">
        <v>14</v>
      </c>
      <c r="G25" s="118" t="s">
        <v>2</v>
      </c>
      <c r="H25" s="118">
        <v>187</v>
      </c>
      <c r="I25" s="118">
        <v>82</v>
      </c>
      <c r="J25" s="119">
        <v>3</v>
      </c>
      <c r="K25" s="120"/>
      <c r="L25" s="182">
        <v>40</v>
      </c>
      <c r="M25" s="183" t="str">
        <f>VLOOKUP(N25,licencje!$L$5:$L$1000,1,FALSE)</f>
        <v>Kamil Krzywdziński</v>
      </c>
      <c r="N25" s="184" t="str">
        <f t="shared" si="0"/>
        <v>KAMIL KRZYWDZIŃSKI</v>
      </c>
      <c r="O25" s="178"/>
      <c r="P25" s="214"/>
      <c r="Q25" s="118"/>
      <c r="R25" s="118"/>
      <c r="S25" s="118"/>
    </row>
    <row r="26" spans="1:24" ht="20.100000000000001" customHeight="1" x14ac:dyDescent="0.25">
      <c r="A26" s="110">
        <v>168</v>
      </c>
      <c r="B26" s="116" t="s">
        <v>905</v>
      </c>
      <c r="C26" s="116" t="s">
        <v>899</v>
      </c>
      <c r="D26" s="116" t="s">
        <v>900</v>
      </c>
      <c r="E26" s="117">
        <v>39135</v>
      </c>
      <c r="F26" s="118">
        <v>14</v>
      </c>
      <c r="G26" s="118" t="s">
        <v>2</v>
      </c>
      <c r="H26" s="118">
        <v>180</v>
      </c>
      <c r="I26" s="118">
        <v>70</v>
      </c>
      <c r="J26" s="119">
        <v>3</v>
      </c>
      <c r="K26" s="120"/>
      <c r="L26" s="182">
        <v>40</v>
      </c>
      <c r="M26" s="183" t="str">
        <f>VLOOKUP(N26,licencje!$L$5:$L$1000,1,FALSE)</f>
        <v>Kacper Wilczewski</v>
      </c>
      <c r="N26" s="184" t="str">
        <f t="shared" si="0"/>
        <v>KACPER WILCZEWSKI</v>
      </c>
      <c r="O26" s="178"/>
      <c r="P26" s="214"/>
      <c r="Q26" s="118"/>
      <c r="R26" s="118"/>
      <c r="S26" s="118"/>
    </row>
    <row r="27" spans="1:24" ht="20.100000000000001" customHeight="1" x14ac:dyDescent="0.25">
      <c r="A27" s="110">
        <v>212</v>
      </c>
      <c r="B27" s="116" t="s">
        <v>928</v>
      </c>
      <c r="C27" s="116" t="s">
        <v>277</v>
      </c>
      <c r="D27" s="116" t="s">
        <v>510</v>
      </c>
      <c r="E27" s="117">
        <v>39672</v>
      </c>
      <c r="F27" s="118">
        <v>13</v>
      </c>
      <c r="G27" s="118" t="s">
        <v>2</v>
      </c>
      <c r="H27" s="118"/>
      <c r="I27" s="118"/>
      <c r="J27" s="119">
        <v>3</v>
      </c>
      <c r="K27" s="120"/>
      <c r="L27" s="182">
        <v>40</v>
      </c>
      <c r="M27" s="183" t="e">
        <f>VLOOKUP(N27,licencje!$L$5:$L$1000,1,FALSE)</f>
        <v>#N/A</v>
      </c>
      <c r="N27" s="184" t="str">
        <f t="shared" si="0"/>
        <v>Franciszek Kaczmarek</v>
      </c>
      <c r="O27" s="178"/>
      <c r="P27" s="214"/>
      <c r="Q27" s="118"/>
      <c r="R27" s="118"/>
      <c r="S27" s="118" t="s">
        <v>1291</v>
      </c>
    </row>
    <row r="28" spans="1:24" ht="20.100000000000001" customHeight="1" x14ac:dyDescent="0.25">
      <c r="A28" s="110">
        <v>219</v>
      </c>
      <c r="B28" s="116" t="s">
        <v>928</v>
      </c>
      <c r="C28" s="116" t="s">
        <v>332</v>
      </c>
      <c r="D28" s="116" t="s">
        <v>926</v>
      </c>
      <c r="E28" s="117">
        <v>38857</v>
      </c>
      <c r="F28" s="118">
        <v>15</v>
      </c>
      <c r="G28" s="118" t="s">
        <v>2</v>
      </c>
      <c r="H28" s="118"/>
      <c r="I28" s="118"/>
      <c r="J28" s="119">
        <v>3</v>
      </c>
      <c r="K28" s="120"/>
      <c r="L28" s="182">
        <v>40</v>
      </c>
      <c r="M28" s="183" t="e">
        <f>VLOOKUP(N28,licencje!$L$5:$L$1000,1,FALSE)</f>
        <v>#N/A</v>
      </c>
      <c r="N28" s="184" t="str">
        <f t="shared" si="0"/>
        <v>Michał Giszter</v>
      </c>
      <c r="O28" s="178"/>
      <c r="P28" s="215"/>
      <c r="Q28" s="188" t="s">
        <v>1291</v>
      </c>
      <c r="R28" s="188"/>
      <c r="S28" s="188"/>
    </row>
    <row r="29" spans="1:24" ht="20.100000000000001" customHeight="1" x14ac:dyDescent="0.25">
      <c r="A29" s="110">
        <v>34</v>
      </c>
      <c r="B29" s="116" t="s">
        <v>786</v>
      </c>
      <c r="C29" s="116" t="s">
        <v>228</v>
      </c>
      <c r="D29" s="116" t="s">
        <v>753</v>
      </c>
      <c r="E29" s="117">
        <v>25789</v>
      </c>
      <c r="F29" s="118">
        <f>IF(ISBLANK(E29),"",DATEDIF(E29,$B$2,"y"))</f>
        <v>51</v>
      </c>
      <c r="G29" s="118" t="s">
        <v>2</v>
      </c>
      <c r="H29" s="118"/>
      <c r="I29" s="118"/>
      <c r="J29" s="119">
        <v>4</v>
      </c>
      <c r="K29" s="118"/>
      <c r="L29" s="182">
        <v>40</v>
      </c>
      <c r="M29" s="183" t="str">
        <f>VLOOKUP(N29,licencje!$L$5:$L$1000,1,FALSE)</f>
        <v>Mariusz Kozłowski</v>
      </c>
      <c r="N29" s="184" t="str">
        <f t="shared" si="0"/>
        <v>Mariusz Kozłowski</v>
      </c>
      <c r="O29" s="178"/>
      <c r="P29" s="217" t="str">
        <f>wykaz_konkurencji!M8</f>
        <v>004 Karate Kata Indywidualne seniorów, stopnie KYU</v>
      </c>
      <c r="Q29" s="190"/>
      <c r="R29" s="190"/>
      <c r="S29" s="190" t="s">
        <v>1291</v>
      </c>
    </row>
    <row r="30" spans="1:24" ht="20.100000000000001" customHeight="1" x14ac:dyDescent="0.25">
      <c r="A30" s="110">
        <v>35</v>
      </c>
      <c r="B30" s="116" t="s">
        <v>786</v>
      </c>
      <c r="C30" s="116" t="s">
        <v>228</v>
      </c>
      <c r="D30" s="116" t="s">
        <v>779</v>
      </c>
      <c r="E30" s="117">
        <v>29908</v>
      </c>
      <c r="F30" s="118">
        <f>IF(ISBLANK(E30),"",DATEDIF(E30,$B$2,"y"))</f>
        <v>39</v>
      </c>
      <c r="G30" s="118" t="s">
        <v>2</v>
      </c>
      <c r="H30" s="118"/>
      <c r="I30" s="118"/>
      <c r="J30" s="119">
        <v>4</v>
      </c>
      <c r="K30" s="118"/>
      <c r="L30" s="182">
        <v>40</v>
      </c>
      <c r="M30" s="183" t="str">
        <f>VLOOKUP(N30,licencje!$L$5:$L$1000,1,FALSE)</f>
        <v>Mariusz Kłohs</v>
      </c>
      <c r="N30" s="184" t="str">
        <f t="shared" si="0"/>
        <v>Mariusz Kłohs</v>
      </c>
      <c r="O30" s="178"/>
      <c r="P30" s="214"/>
      <c r="Q30" s="118"/>
      <c r="R30" s="118" t="s">
        <v>1291</v>
      </c>
      <c r="S30" s="118"/>
    </row>
    <row r="31" spans="1:24" ht="20.100000000000001" customHeight="1" x14ac:dyDescent="0.25">
      <c r="A31" s="110">
        <v>124</v>
      </c>
      <c r="B31" s="116" t="s">
        <v>883</v>
      </c>
      <c r="C31" s="116" t="s">
        <v>592</v>
      </c>
      <c r="D31" s="116" t="s">
        <v>750</v>
      </c>
      <c r="E31" s="121">
        <v>29233</v>
      </c>
      <c r="F31" s="118">
        <v>41</v>
      </c>
      <c r="G31" s="118" t="s">
        <v>2</v>
      </c>
      <c r="H31" s="118"/>
      <c r="I31" s="118"/>
      <c r="J31" s="119">
        <v>4</v>
      </c>
      <c r="K31" s="122"/>
      <c r="L31" s="182">
        <v>40</v>
      </c>
      <c r="M31" s="183" t="str">
        <f>VLOOKUP(N31,licencje!$L$5:$L$1000,1,FALSE)</f>
        <v>Błażej Kopiński</v>
      </c>
      <c r="N31" s="184" t="str">
        <f t="shared" si="0"/>
        <v>Błażej Kopiński</v>
      </c>
      <c r="O31" s="178"/>
      <c r="P31" s="215"/>
      <c r="Q31" s="188" t="s">
        <v>1291</v>
      </c>
      <c r="R31" s="188"/>
      <c r="S31" s="188"/>
      <c r="U31" s="166"/>
    </row>
    <row r="32" spans="1:24" ht="20.100000000000001" customHeight="1" x14ac:dyDescent="0.25">
      <c r="A32" s="110">
        <v>33</v>
      </c>
      <c r="B32" s="116" t="s">
        <v>786</v>
      </c>
      <c r="C32" s="116" t="s">
        <v>729</v>
      </c>
      <c r="D32" s="116" t="s">
        <v>778</v>
      </c>
      <c r="E32" s="117">
        <v>35882</v>
      </c>
      <c r="F32" s="118">
        <f>IF(ISBLANK(E32),"",DATEDIF(E32,$B$2,"y"))</f>
        <v>23</v>
      </c>
      <c r="G32" s="118" t="s">
        <v>2</v>
      </c>
      <c r="H32" s="118"/>
      <c r="I32" s="118"/>
      <c r="J32" s="119">
        <v>5</v>
      </c>
      <c r="K32" s="118"/>
      <c r="L32" s="182">
        <v>40</v>
      </c>
      <c r="M32" s="183" t="str">
        <f>VLOOKUP(N32,licencje!$L$5:$L$1000,1,FALSE)</f>
        <v>Kacper Śliwa</v>
      </c>
      <c r="N32" s="184" t="str">
        <f t="shared" si="0"/>
        <v>Kacper Śliwa</v>
      </c>
      <c r="O32" s="178"/>
      <c r="P32" s="217" t="str">
        <f>wykaz_konkurencji!M9</f>
        <v>005 Karate Kata Indywidualne seniorów, stopnie DAN</v>
      </c>
      <c r="Q32" s="190" t="s">
        <v>1291</v>
      </c>
      <c r="R32" s="190"/>
      <c r="S32" s="190"/>
    </row>
    <row r="33" spans="1:19" ht="20.100000000000001" customHeight="1" x14ac:dyDescent="0.25">
      <c r="A33" s="110">
        <v>169</v>
      </c>
      <c r="B33" s="116" t="s">
        <v>905</v>
      </c>
      <c r="C33" s="116" t="s">
        <v>901</v>
      </c>
      <c r="D33" s="116" t="s">
        <v>902</v>
      </c>
      <c r="E33" s="117">
        <v>27247</v>
      </c>
      <c r="F33" s="118">
        <v>47</v>
      </c>
      <c r="G33" s="118" t="s">
        <v>2</v>
      </c>
      <c r="H33" s="118">
        <v>168</v>
      </c>
      <c r="I33" s="118">
        <v>100</v>
      </c>
      <c r="J33" s="119" t="s">
        <v>903</v>
      </c>
      <c r="K33" s="120"/>
      <c r="L33" s="182">
        <v>40</v>
      </c>
      <c r="M33" s="183" t="str">
        <f>VLOOKUP(N33,licencje!$L$5:$L$1000,1,FALSE)</f>
        <v>Marcin Zawada</v>
      </c>
      <c r="N33" s="184" t="str">
        <f t="shared" si="0"/>
        <v>MARCIN ZAWADA</v>
      </c>
      <c r="O33" s="178"/>
      <c r="P33" s="214"/>
      <c r="Q33" s="118"/>
      <c r="R33" s="118" t="s">
        <v>1291</v>
      </c>
      <c r="S33" s="118"/>
    </row>
    <row r="34" spans="1:19" ht="20.100000000000001" customHeight="1" x14ac:dyDescent="0.25">
      <c r="A34" s="110">
        <v>204</v>
      </c>
      <c r="B34" s="116" t="s">
        <v>928</v>
      </c>
      <c r="C34" s="116" t="s">
        <v>130</v>
      </c>
      <c r="D34" s="116" t="s">
        <v>919</v>
      </c>
      <c r="E34" s="117">
        <v>29309</v>
      </c>
      <c r="F34" s="118">
        <v>41</v>
      </c>
      <c r="G34" s="118" t="s">
        <v>2</v>
      </c>
      <c r="H34" s="118">
        <v>181</v>
      </c>
      <c r="I34" s="118">
        <v>75</v>
      </c>
      <c r="J34" s="119" t="s">
        <v>903</v>
      </c>
      <c r="K34" s="120"/>
      <c r="L34" s="182">
        <v>40</v>
      </c>
      <c r="M34" s="183" t="str">
        <f>VLOOKUP(N34,licencje!$L$5:$L$1000,1,FALSE)</f>
        <v>Marek Bilicki</v>
      </c>
      <c r="N34" s="184" t="str">
        <f t="shared" si="0"/>
        <v>Marek Bilicki</v>
      </c>
      <c r="O34" s="178"/>
      <c r="P34" s="215"/>
      <c r="Q34" s="188"/>
      <c r="R34" s="188"/>
      <c r="S34" s="188" t="s">
        <v>1291</v>
      </c>
    </row>
    <row r="35" spans="1:19" ht="20.100000000000001" customHeight="1" x14ac:dyDescent="0.25">
      <c r="A35" s="110">
        <v>85</v>
      </c>
      <c r="B35" s="116" t="s">
        <v>852</v>
      </c>
      <c r="C35" s="116" t="s">
        <v>265</v>
      </c>
      <c r="D35" s="116" t="s">
        <v>1</v>
      </c>
      <c r="E35" s="117">
        <v>39795</v>
      </c>
      <c r="F35" s="118">
        <v>12</v>
      </c>
      <c r="G35" s="118" t="s">
        <v>6</v>
      </c>
      <c r="H35" s="118"/>
      <c r="I35" s="118"/>
      <c r="J35" s="119" t="s">
        <v>843</v>
      </c>
      <c r="K35" s="120"/>
      <c r="L35" s="182">
        <v>40</v>
      </c>
      <c r="M35" s="183" t="str">
        <f>VLOOKUP(N35,licencje!$L$5:$L$1000,1,FALSE)</f>
        <v>Amelia Urbaniak</v>
      </c>
      <c r="N35" s="184" t="str">
        <f t="shared" si="0"/>
        <v>Amelia Urbaniak</v>
      </c>
      <c r="O35" s="178"/>
      <c r="P35" s="217" t="str">
        <f>wykaz_konkurencji!M10</f>
        <v>006 Karate Kata Indywidualne młodziczek 10-12 lat</v>
      </c>
      <c r="Q35" s="190" t="s">
        <v>1291</v>
      </c>
      <c r="R35" s="190"/>
      <c r="S35" s="190"/>
    </row>
    <row r="36" spans="1:19" ht="20.100000000000001" customHeight="1" x14ac:dyDescent="0.25">
      <c r="A36" s="110">
        <v>93</v>
      </c>
      <c r="B36" s="116" t="s">
        <v>852</v>
      </c>
      <c r="C36" s="116" t="s">
        <v>665</v>
      </c>
      <c r="D36" s="116" t="s">
        <v>664</v>
      </c>
      <c r="E36" s="117">
        <v>40241</v>
      </c>
      <c r="F36" s="118">
        <v>11</v>
      </c>
      <c r="G36" s="118" t="s">
        <v>6</v>
      </c>
      <c r="H36" s="118"/>
      <c r="I36" s="118"/>
      <c r="J36" s="119" t="s">
        <v>843</v>
      </c>
      <c r="K36" s="120"/>
      <c r="L36" s="182">
        <v>40</v>
      </c>
      <c r="M36" s="183" t="str">
        <f>VLOOKUP(N36,licencje!$L$5:$L$1000,1,FALSE)</f>
        <v>Kaja Kępa</v>
      </c>
      <c r="N36" s="184" t="str">
        <f t="shared" si="0"/>
        <v>Kaja Kępa</v>
      </c>
      <c r="O36" s="178"/>
      <c r="P36" s="214"/>
      <c r="Q36" s="118"/>
      <c r="R36" s="118"/>
      <c r="S36" s="118" t="s">
        <v>1291</v>
      </c>
    </row>
    <row r="37" spans="1:19" ht="20.100000000000001" customHeight="1" x14ac:dyDescent="0.25">
      <c r="A37" s="110">
        <v>161</v>
      </c>
      <c r="B37" s="116" t="s">
        <v>905</v>
      </c>
      <c r="C37" s="116" t="s">
        <v>886</v>
      </c>
      <c r="D37" s="116" t="s">
        <v>887</v>
      </c>
      <c r="E37" s="121">
        <v>39805</v>
      </c>
      <c r="F37" s="118">
        <v>12</v>
      </c>
      <c r="G37" s="118" t="s">
        <v>6</v>
      </c>
      <c r="H37" s="118">
        <v>155</v>
      </c>
      <c r="I37" s="118">
        <v>50</v>
      </c>
      <c r="J37" s="119" t="s">
        <v>843</v>
      </c>
      <c r="K37" s="120"/>
      <c r="L37" s="182">
        <v>40</v>
      </c>
      <c r="M37" s="183" t="str">
        <f>VLOOKUP(N37,licencje!$L$5:$L$1000,1,FALSE)</f>
        <v>Klaudia Becker</v>
      </c>
      <c r="N37" s="184" t="str">
        <f t="shared" si="0"/>
        <v>KLAUDIA BECKER</v>
      </c>
      <c r="O37" s="178"/>
      <c r="P37" s="214"/>
      <c r="Q37" s="118"/>
      <c r="R37" s="118"/>
      <c r="S37" s="118"/>
    </row>
    <row r="38" spans="1:19" ht="20.100000000000001" customHeight="1" x14ac:dyDescent="0.25">
      <c r="A38" s="110">
        <v>165</v>
      </c>
      <c r="B38" s="116" t="s">
        <v>905</v>
      </c>
      <c r="C38" s="116" t="s">
        <v>894</v>
      </c>
      <c r="D38" s="116" t="s">
        <v>895</v>
      </c>
      <c r="E38" s="117">
        <v>40175</v>
      </c>
      <c r="F38" s="118">
        <v>12</v>
      </c>
      <c r="G38" s="118" t="s">
        <v>6</v>
      </c>
      <c r="H38" s="118">
        <v>150</v>
      </c>
      <c r="I38" s="118">
        <v>48</v>
      </c>
      <c r="J38" s="119" t="s">
        <v>843</v>
      </c>
      <c r="K38" s="120"/>
      <c r="L38" s="182">
        <v>40</v>
      </c>
      <c r="M38" s="183" t="str">
        <f>VLOOKUP(N38,licencje!$L$5:$L$1000,1,FALSE)</f>
        <v>Nicola Mrozek</v>
      </c>
      <c r="N38" s="184" t="str">
        <f t="shared" si="0"/>
        <v>NICOLA MROZEK</v>
      </c>
      <c r="O38" s="178"/>
      <c r="P38" s="214"/>
      <c r="Q38" s="118"/>
      <c r="R38" s="118"/>
      <c r="S38" s="118"/>
    </row>
    <row r="39" spans="1:19" ht="20.100000000000001" customHeight="1" x14ac:dyDescent="0.25">
      <c r="A39" s="110">
        <v>199</v>
      </c>
      <c r="B39" s="116" t="s">
        <v>928</v>
      </c>
      <c r="C39" s="116" t="s">
        <v>160</v>
      </c>
      <c r="D39" s="116" t="s">
        <v>917</v>
      </c>
      <c r="E39" s="117">
        <v>40094</v>
      </c>
      <c r="F39" s="118">
        <v>11</v>
      </c>
      <c r="G39" s="118" t="s">
        <v>6</v>
      </c>
      <c r="H39" s="118">
        <v>170</v>
      </c>
      <c r="I39" s="118">
        <v>55</v>
      </c>
      <c r="J39" s="119" t="s">
        <v>843</v>
      </c>
      <c r="K39" s="120"/>
      <c r="L39" s="182">
        <v>40</v>
      </c>
      <c r="M39" s="183" t="str">
        <f>VLOOKUP(N39,licencje!$L$5:$L$1000,1,FALSE)</f>
        <v>Liliana Kolczyńska</v>
      </c>
      <c r="N39" s="184" t="str">
        <f t="shared" si="0"/>
        <v>Liliana Kolczyńska</v>
      </c>
      <c r="O39" s="178"/>
      <c r="P39" s="214"/>
      <c r="Q39" s="118"/>
      <c r="R39" s="118"/>
      <c r="S39" s="118"/>
    </row>
    <row r="40" spans="1:19" ht="20.100000000000001" customHeight="1" x14ac:dyDescent="0.25">
      <c r="A40" s="110">
        <v>202</v>
      </c>
      <c r="B40" s="116" t="s">
        <v>928</v>
      </c>
      <c r="C40" s="116" t="s">
        <v>685</v>
      </c>
      <c r="D40" s="116" t="s">
        <v>918</v>
      </c>
      <c r="E40" s="117">
        <v>40354</v>
      </c>
      <c r="F40" s="118">
        <v>11</v>
      </c>
      <c r="G40" s="118" t="s">
        <v>6</v>
      </c>
      <c r="H40" s="118">
        <v>150</v>
      </c>
      <c r="I40" s="118">
        <v>43</v>
      </c>
      <c r="J40" s="119" t="s">
        <v>843</v>
      </c>
      <c r="K40" s="120"/>
      <c r="L40" s="182">
        <v>40</v>
      </c>
      <c r="M40" s="183" t="str">
        <f>VLOOKUP(N40,licencje!$L$5:$L$1000,1,FALSE)</f>
        <v>Magdalena Bilicka</v>
      </c>
      <c r="N40" s="184" t="str">
        <f t="shared" si="0"/>
        <v>Magdalena Bilicka</v>
      </c>
      <c r="O40" s="178"/>
      <c r="P40" s="214"/>
      <c r="Q40" s="118"/>
      <c r="R40" s="118"/>
      <c r="S40" s="118"/>
    </row>
    <row r="41" spans="1:19" ht="20.100000000000001" customHeight="1" x14ac:dyDescent="0.25">
      <c r="A41" s="110">
        <v>255</v>
      </c>
      <c r="B41" s="116" t="s">
        <v>957</v>
      </c>
      <c r="C41" s="116" t="s">
        <v>646</v>
      </c>
      <c r="D41" s="116" t="s">
        <v>645</v>
      </c>
      <c r="E41" s="117">
        <v>39790</v>
      </c>
      <c r="F41" s="118">
        <v>12</v>
      </c>
      <c r="G41" s="118" t="s">
        <v>6</v>
      </c>
      <c r="H41" s="118"/>
      <c r="I41" s="118"/>
      <c r="J41" s="119" t="s">
        <v>843</v>
      </c>
      <c r="K41" s="120"/>
      <c r="L41" s="182">
        <v>40</v>
      </c>
      <c r="M41" s="183" t="str">
        <f>VLOOKUP(N41,licencje!$L$5:$L$1000,1,FALSE)</f>
        <v>Dorota Kocur</v>
      </c>
      <c r="N41" s="184" t="str">
        <f t="shared" si="0"/>
        <v>Dorota Kocur</v>
      </c>
      <c r="O41" s="178"/>
      <c r="P41" s="214"/>
      <c r="Q41" s="118"/>
      <c r="R41" s="118"/>
      <c r="S41" s="118"/>
    </row>
    <row r="42" spans="1:19" ht="20.100000000000001" customHeight="1" x14ac:dyDescent="0.25">
      <c r="A42" s="110">
        <v>257</v>
      </c>
      <c r="B42" s="116" t="s">
        <v>957</v>
      </c>
      <c r="C42" s="116" t="s">
        <v>629</v>
      </c>
      <c r="D42" s="116" t="s">
        <v>628</v>
      </c>
      <c r="E42" s="117">
        <v>40229</v>
      </c>
      <c r="F42" s="118">
        <v>11</v>
      </c>
      <c r="G42" s="118" t="s">
        <v>6</v>
      </c>
      <c r="H42" s="118"/>
      <c r="I42" s="118"/>
      <c r="J42" s="119" t="s">
        <v>843</v>
      </c>
      <c r="K42" s="120"/>
      <c r="L42" s="182">
        <v>40</v>
      </c>
      <c r="M42" s="183" t="str">
        <f>VLOOKUP(N42,licencje!$L$5:$L$1000,1,FALSE)</f>
        <v>Marcelina Sękalska</v>
      </c>
      <c r="N42" s="184" t="str">
        <f t="shared" si="0"/>
        <v>Marcelina Sękalska</v>
      </c>
      <c r="O42" s="178"/>
      <c r="P42" s="215"/>
      <c r="Q42" s="188"/>
      <c r="R42" s="188" t="s">
        <v>1291</v>
      </c>
      <c r="S42" s="188"/>
    </row>
    <row r="43" spans="1:19" ht="20.100000000000001" customHeight="1" x14ac:dyDescent="0.25">
      <c r="A43" s="110">
        <v>36</v>
      </c>
      <c r="B43" s="116" t="s">
        <v>786</v>
      </c>
      <c r="C43" s="116" t="s">
        <v>435</v>
      </c>
      <c r="D43" s="116" t="s">
        <v>780</v>
      </c>
      <c r="E43" s="117">
        <v>39141</v>
      </c>
      <c r="F43" s="118">
        <f>IF(ISBLANK(E43),"",DATEDIF(E43,$B$2,"y"))</f>
        <v>14</v>
      </c>
      <c r="G43" s="118" t="s">
        <v>6</v>
      </c>
      <c r="H43" s="118"/>
      <c r="I43" s="118"/>
      <c r="J43" s="119">
        <v>7</v>
      </c>
      <c r="K43" s="118"/>
      <c r="L43" s="182">
        <v>40</v>
      </c>
      <c r="M43" s="183" t="str">
        <f>VLOOKUP(N43,licencje!$L$5:$L$1000,1,FALSE)</f>
        <v>Anna Kuziemkowska</v>
      </c>
      <c r="N43" s="184" t="str">
        <f t="shared" si="0"/>
        <v>Anna Kuziemkowska</v>
      </c>
      <c r="O43" s="178"/>
      <c r="P43" s="217" t="str">
        <f>wykaz_konkurencji!M11</f>
        <v>007 Karate Kata Indywidualne kadetek 13-15 lat</v>
      </c>
      <c r="Q43" s="190"/>
      <c r="R43" s="190" t="s">
        <v>1291</v>
      </c>
      <c r="S43" s="190"/>
    </row>
    <row r="44" spans="1:19" ht="20.100000000000001" customHeight="1" x14ac:dyDescent="0.25">
      <c r="A44" s="110">
        <v>100</v>
      </c>
      <c r="B44" s="116" t="s">
        <v>852</v>
      </c>
      <c r="C44" s="116" t="s">
        <v>265</v>
      </c>
      <c r="D44" s="116" t="s">
        <v>662</v>
      </c>
      <c r="E44" s="117">
        <v>38651</v>
      </c>
      <c r="F44" s="118">
        <v>15</v>
      </c>
      <c r="G44" s="118" t="s">
        <v>6</v>
      </c>
      <c r="H44" s="118"/>
      <c r="I44" s="118"/>
      <c r="J44" s="119" t="s">
        <v>851</v>
      </c>
      <c r="K44" s="120"/>
      <c r="L44" s="182">
        <v>40</v>
      </c>
      <c r="M44" s="183" t="str">
        <f>VLOOKUP(N44,licencje!$L$5:$L$1000,1,FALSE)</f>
        <v>Amelia Kranz</v>
      </c>
      <c r="N44" s="184" t="str">
        <f t="shared" si="0"/>
        <v>Amelia Kranz</v>
      </c>
      <c r="O44" s="178"/>
      <c r="P44" s="214"/>
      <c r="Q44" s="118" t="s">
        <v>1291</v>
      </c>
      <c r="R44" s="118"/>
      <c r="S44" s="118"/>
    </row>
    <row r="45" spans="1:19" ht="20.100000000000001" customHeight="1" x14ac:dyDescent="0.25">
      <c r="A45" s="110">
        <v>146</v>
      </c>
      <c r="B45" s="116" t="s">
        <v>883</v>
      </c>
      <c r="C45" s="116" t="s">
        <v>412</v>
      </c>
      <c r="D45" s="116" t="s">
        <v>99</v>
      </c>
      <c r="E45" s="117">
        <v>38791</v>
      </c>
      <c r="F45" s="118">
        <v>15</v>
      </c>
      <c r="G45" s="118" t="s">
        <v>6</v>
      </c>
      <c r="H45" s="118"/>
      <c r="I45" s="118"/>
      <c r="J45" s="119" t="s">
        <v>851</v>
      </c>
      <c r="K45" s="122"/>
      <c r="L45" s="182">
        <v>40</v>
      </c>
      <c r="M45" s="183" t="str">
        <f>VLOOKUP(N45,licencje!$L$5:$L$1000,1,FALSE)</f>
        <v>Julita Woźniak</v>
      </c>
      <c r="N45" s="184" t="str">
        <f t="shared" si="0"/>
        <v>Julita Woźniak</v>
      </c>
      <c r="O45" s="178"/>
      <c r="P45" s="214"/>
      <c r="Q45" s="118"/>
      <c r="R45" s="118"/>
      <c r="S45" s="118"/>
    </row>
    <row r="46" spans="1:19" ht="20.100000000000001" customHeight="1" x14ac:dyDescent="0.25">
      <c r="A46" s="110">
        <v>166</v>
      </c>
      <c r="B46" s="116" t="s">
        <v>905</v>
      </c>
      <c r="C46" s="116" t="s">
        <v>908</v>
      </c>
      <c r="D46" s="116" t="s">
        <v>897</v>
      </c>
      <c r="E46" s="117">
        <v>39350</v>
      </c>
      <c r="F46" s="118">
        <v>13</v>
      </c>
      <c r="G46" s="118" t="s">
        <v>6</v>
      </c>
      <c r="H46" s="118">
        <v>160</v>
      </c>
      <c r="I46" s="118">
        <v>65</v>
      </c>
      <c r="J46" s="119" t="s">
        <v>851</v>
      </c>
      <c r="K46" s="120"/>
      <c r="L46" s="182">
        <v>40</v>
      </c>
      <c r="M46" s="183" t="str">
        <f>VLOOKUP(N46,licencje!$L$5:$L$1000,1,FALSE)</f>
        <v>Zuzanna Goliszek</v>
      </c>
      <c r="N46" s="184" t="str">
        <f t="shared" si="0"/>
        <v>ZUZANNA GOLISZEK</v>
      </c>
      <c r="O46" s="178"/>
      <c r="P46" s="214"/>
      <c r="Q46" s="118"/>
      <c r="R46" s="118"/>
      <c r="S46" s="118"/>
    </row>
    <row r="47" spans="1:19" ht="20.100000000000001" customHeight="1" x14ac:dyDescent="0.25">
      <c r="A47" s="110">
        <v>262</v>
      </c>
      <c r="B47" s="116" t="s">
        <v>957</v>
      </c>
      <c r="C47" s="116" t="s">
        <v>202</v>
      </c>
      <c r="D47" s="116" t="s">
        <v>624</v>
      </c>
      <c r="E47" s="117">
        <v>39114</v>
      </c>
      <c r="F47" s="118">
        <v>14</v>
      </c>
      <c r="G47" s="118" t="s">
        <v>6</v>
      </c>
      <c r="H47" s="118"/>
      <c r="I47" s="118"/>
      <c r="J47" s="119" t="s">
        <v>851</v>
      </c>
      <c r="K47" s="120"/>
      <c r="L47" s="182">
        <v>40</v>
      </c>
      <c r="M47" s="183" t="str">
        <f>VLOOKUP(N47,licencje!$L$5:$L$1000,1,FALSE)</f>
        <v>Maja Ślosarczyk</v>
      </c>
      <c r="N47" s="184" t="str">
        <f t="shared" si="0"/>
        <v>Maja Ślosarczyk</v>
      </c>
      <c r="O47" s="178"/>
      <c r="P47" s="215"/>
      <c r="Q47" s="188"/>
      <c r="R47" s="188"/>
      <c r="S47" s="188" t="s">
        <v>1291</v>
      </c>
    </row>
    <row r="48" spans="1:19" ht="20.100000000000001" customHeight="1" x14ac:dyDescent="0.25">
      <c r="A48" s="110">
        <v>95</v>
      </c>
      <c r="B48" s="116" t="s">
        <v>852</v>
      </c>
      <c r="C48" s="116" t="s">
        <v>84</v>
      </c>
      <c r="D48" s="116" t="s">
        <v>658</v>
      </c>
      <c r="E48" s="117">
        <v>40977</v>
      </c>
      <c r="F48" s="118">
        <v>9</v>
      </c>
      <c r="G48" s="118" t="s">
        <v>6</v>
      </c>
      <c r="H48" s="118"/>
      <c r="I48" s="118"/>
      <c r="J48" s="119">
        <v>8</v>
      </c>
      <c r="K48" s="120"/>
      <c r="L48" s="182">
        <v>40</v>
      </c>
      <c r="M48" s="183" t="str">
        <f>VLOOKUP(N48,licencje!$L$5:$L$1000,1,FALSE)</f>
        <v>Olga Serafin</v>
      </c>
      <c r="N48" s="184" t="str">
        <f t="shared" si="0"/>
        <v>Olga Serafin</v>
      </c>
      <c r="O48" s="178"/>
      <c r="P48" s="217" t="str">
        <f>wykaz_konkurencji!M12</f>
        <v>008 Karate Kata Indywidualne dzieci do lat 9, dziewczęta</v>
      </c>
      <c r="Q48" s="190"/>
      <c r="R48" s="190" t="s">
        <v>1291</v>
      </c>
      <c r="S48" s="190"/>
    </row>
    <row r="49" spans="1:19" ht="20.100000000000001" customHeight="1" x14ac:dyDescent="0.25">
      <c r="A49" s="110">
        <v>97</v>
      </c>
      <c r="B49" s="116" t="s">
        <v>852</v>
      </c>
      <c r="C49" s="116" t="s">
        <v>659</v>
      </c>
      <c r="D49" s="116" t="s">
        <v>658</v>
      </c>
      <c r="E49" s="117">
        <v>40977</v>
      </c>
      <c r="F49" s="118">
        <v>9</v>
      </c>
      <c r="G49" s="118" t="s">
        <v>6</v>
      </c>
      <c r="H49" s="118"/>
      <c r="I49" s="118"/>
      <c r="J49" s="119">
        <v>8</v>
      </c>
      <c r="K49" s="120"/>
      <c r="L49" s="182">
        <v>40</v>
      </c>
      <c r="M49" s="183" t="str">
        <f>VLOOKUP(N49,licencje!$L$5:$L$1000,1,FALSE)</f>
        <v>Eliza Serafin</v>
      </c>
      <c r="N49" s="184" t="str">
        <f t="shared" si="0"/>
        <v>Eliza Serafin</v>
      </c>
      <c r="O49" s="178"/>
      <c r="P49" s="214"/>
      <c r="Q49" s="118" t="s">
        <v>1291</v>
      </c>
      <c r="R49" s="118"/>
      <c r="S49" s="118"/>
    </row>
    <row r="50" spans="1:19" ht="20.100000000000001" customHeight="1" x14ac:dyDescent="0.25">
      <c r="A50" s="110">
        <v>142</v>
      </c>
      <c r="B50" s="116" t="s">
        <v>883</v>
      </c>
      <c r="C50" s="116" t="s">
        <v>257</v>
      </c>
      <c r="D50" s="116" t="s">
        <v>763</v>
      </c>
      <c r="E50" s="117">
        <v>40961</v>
      </c>
      <c r="F50" s="118">
        <v>9</v>
      </c>
      <c r="G50" s="118" t="s">
        <v>6</v>
      </c>
      <c r="H50" s="118"/>
      <c r="I50" s="118"/>
      <c r="J50" s="119">
        <v>8</v>
      </c>
      <c r="K50" s="122"/>
      <c r="L50" s="182">
        <v>40</v>
      </c>
      <c r="M50" s="183" t="str">
        <f>VLOOKUP(N50,licencje!$L$5:$L$1000,1,FALSE)</f>
        <v>Tatiana Lajblich</v>
      </c>
      <c r="N50" s="184" t="str">
        <f t="shared" si="0"/>
        <v>Tatiana Lajblich</v>
      </c>
      <c r="O50" s="178"/>
      <c r="P50" s="214"/>
      <c r="Q50" s="118"/>
      <c r="R50" s="118"/>
      <c r="S50" s="118" t="s">
        <v>1291</v>
      </c>
    </row>
    <row r="51" spans="1:19" ht="20.100000000000001" customHeight="1" x14ac:dyDescent="0.25">
      <c r="A51" s="110">
        <v>259</v>
      </c>
      <c r="B51" s="116" t="s">
        <v>957</v>
      </c>
      <c r="C51" s="116" t="s">
        <v>98</v>
      </c>
      <c r="D51" s="116" t="s">
        <v>628</v>
      </c>
      <c r="E51" s="117">
        <v>40918</v>
      </c>
      <c r="F51" s="118">
        <v>9</v>
      </c>
      <c r="G51" s="118" t="s">
        <v>6</v>
      </c>
      <c r="H51" s="118"/>
      <c r="I51" s="118"/>
      <c r="J51" s="119">
        <v>8</v>
      </c>
      <c r="K51" s="120"/>
      <c r="L51" s="182">
        <v>40</v>
      </c>
      <c r="M51" s="183" t="str">
        <f>VLOOKUP(N51,licencje!$L$5:$L$1000,1,FALSE)</f>
        <v>Wiktoria Sękalska</v>
      </c>
      <c r="N51" s="184" t="str">
        <f t="shared" si="0"/>
        <v>Wiktoria Sękalska</v>
      </c>
      <c r="O51" s="178"/>
      <c r="P51" s="215"/>
      <c r="Q51" s="188"/>
      <c r="R51" s="188"/>
      <c r="S51" s="188"/>
    </row>
    <row r="52" spans="1:19" ht="20.100000000000001" customHeight="1" x14ac:dyDescent="0.25">
      <c r="A52" s="110">
        <v>3</v>
      </c>
      <c r="B52" s="116" t="s">
        <v>31</v>
      </c>
      <c r="C52" s="116" t="s">
        <v>685</v>
      </c>
      <c r="D52" s="116" t="s">
        <v>5</v>
      </c>
      <c r="E52" s="117">
        <v>29874</v>
      </c>
      <c r="F52" s="118">
        <f>IF(ISBLANK(E52),"",DATEDIF(E52,$B$2,"y"))</f>
        <v>39</v>
      </c>
      <c r="G52" s="118" t="s">
        <v>6</v>
      </c>
      <c r="H52" s="118"/>
      <c r="I52" s="118"/>
      <c r="J52" s="119" t="s">
        <v>7</v>
      </c>
      <c r="K52" s="120"/>
      <c r="L52" s="182">
        <v>70</v>
      </c>
      <c r="M52" s="183" t="e">
        <f>VLOOKUP(N52,licencje!$L$5:$L$1000,1,FALSE)</f>
        <v>#N/A</v>
      </c>
      <c r="N52" s="184" t="str">
        <f t="shared" si="0"/>
        <v>Magdalena Drótkowska</v>
      </c>
      <c r="O52" s="178"/>
      <c r="P52" s="217" t="str">
        <f>wykaz_konkurencji!M13</f>
        <v>009 Karate Kata Indywidualne seniorek</v>
      </c>
      <c r="Q52" s="190" t="s">
        <v>1291</v>
      </c>
      <c r="R52" s="190"/>
      <c r="S52" s="190"/>
    </row>
    <row r="53" spans="1:19" ht="20.100000000000001" customHeight="1" x14ac:dyDescent="0.25">
      <c r="A53" s="110">
        <v>37</v>
      </c>
      <c r="B53" s="116" t="s">
        <v>786</v>
      </c>
      <c r="C53" s="116" t="s">
        <v>435</v>
      </c>
      <c r="D53" s="116" t="s">
        <v>781</v>
      </c>
      <c r="E53" s="117">
        <v>35408</v>
      </c>
      <c r="F53" s="118">
        <f>IF(ISBLANK(E53),"",DATEDIF(E53,$B$2,"y"))</f>
        <v>24</v>
      </c>
      <c r="G53" s="118" t="s">
        <v>6</v>
      </c>
      <c r="H53" s="118"/>
      <c r="I53" s="118"/>
      <c r="J53" s="119">
        <v>9</v>
      </c>
      <c r="K53" s="118"/>
      <c r="L53" s="182">
        <v>40</v>
      </c>
      <c r="M53" s="183" t="str">
        <f>VLOOKUP(N53,licencje!$L$5:$L$1000,1,FALSE)</f>
        <v>Anna Orłowska</v>
      </c>
      <c r="N53" s="184" t="str">
        <f t="shared" si="0"/>
        <v>Anna Orłowska</v>
      </c>
      <c r="O53" s="178"/>
      <c r="P53" s="214"/>
      <c r="Q53" s="118"/>
      <c r="R53" s="118"/>
      <c r="S53" s="118" t="s">
        <v>1291</v>
      </c>
    </row>
    <row r="54" spans="1:19" ht="20.100000000000001" customHeight="1" x14ac:dyDescent="0.25">
      <c r="A54" s="110">
        <v>38</v>
      </c>
      <c r="B54" s="116" t="s">
        <v>786</v>
      </c>
      <c r="C54" s="116" t="s">
        <v>371</v>
      </c>
      <c r="D54" s="116" t="s">
        <v>782</v>
      </c>
      <c r="E54" s="117">
        <v>32781</v>
      </c>
      <c r="F54" s="118">
        <f>IF(ISBLANK(E54),"",DATEDIF(E54,$B$2,"y"))</f>
        <v>31</v>
      </c>
      <c r="G54" s="118" t="s">
        <v>6</v>
      </c>
      <c r="H54" s="118"/>
      <c r="I54" s="118"/>
      <c r="J54" s="119">
        <v>9</v>
      </c>
      <c r="K54" s="118"/>
      <c r="L54" s="182">
        <v>40</v>
      </c>
      <c r="M54" s="183" t="str">
        <f>VLOOKUP(N54,licencje!$L$5:$L$1000,1,FALSE)</f>
        <v>Agata Braun</v>
      </c>
      <c r="N54" s="184" t="str">
        <f t="shared" si="0"/>
        <v>Agata Braun</v>
      </c>
      <c r="O54" s="178"/>
      <c r="P54" s="214"/>
      <c r="Q54" s="118"/>
      <c r="R54" s="118"/>
      <c r="S54" s="118"/>
    </row>
    <row r="55" spans="1:19" ht="20.100000000000001" customHeight="1" x14ac:dyDescent="0.25">
      <c r="A55" s="110">
        <v>80</v>
      </c>
      <c r="B55" s="116" t="s">
        <v>852</v>
      </c>
      <c r="C55" s="116" t="s">
        <v>43</v>
      </c>
      <c r="D55" s="116" t="s">
        <v>657</v>
      </c>
      <c r="E55" s="117">
        <v>38122</v>
      </c>
      <c r="F55" s="118">
        <v>17</v>
      </c>
      <c r="G55" s="118" t="s">
        <v>6</v>
      </c>
      <c r="H55" s="118"/>
      <c r="I55" s="118"/>
      <c r="J55" s="119">
        <v>9</v>
      </c>
      <c r="K55" s="120"/>
      <c r="L55" s="182">
        <v>40</v>
      </c>
      <c r="M55" s="183" t="str">
        <f>VLOOKUP(N55,licencje!$L$5:$L$1000,1,FALSE)</f>
        <v>Julia Sęk</v>
      </c>
      <c r="N55" s="184" t="str">
        <f t="shared" si="0"/>
        <v>Julia Sęk</v>
      </c>
      <c r="O55" s="178"/>
      <c r="P55" s="215"/>
      <c r="Q55" s="188"/>
      <c r="R55" s="188" t="s">
        <v>1291</v>
      </c>
      <c r="S55" s="188"/>
    </row>
    <row r="56" spans="1:19" ht="20.100000000000001" customHeight="1" x14ac:dyDescent="0.25">
      <c r="A56" s="110">
        <v>155</v>
      </c>
      <c r="B56" s="116" t="s">
        <v>883</v>
      </c>
      <c r="C56" s="116" t="s">
        <v>412</v>
      </c>
      <c r="D56" s="116" t="s">
        <v>99</v>
      </c>
      <c r="E56" s="117">
        <v>38791</v>
      </c>
      <c r="F56" s="118">
        <v>15</v>
      </c>
      <c r="G56" s="118" t="s">
        <v>6</v>
      </c>
      <c r="H56" s="118"/>
      <c r="I56" s="118"/>
      <c r="J56" s="119" t="s">
        <v>882</v>
      </c>
      <c r="K56" s="122" t="s">
        <v>884</v>
      </c>
      <c r="L56" s="182">
        <v>20</v>
      </c>
      <c r="M56" s="183" t="str">
        <f>VLOOKUP(N56,licencje!$L$5:$L$1000,1,FALSE)</f>
        <v>Julita Woźniak</v>
      </c>
      <c r="N56" s="184" t="str">
        <f t="shared" si="0"/>
        <v>Julita Woźniak</v>
      </c>
      <c r="O56" s="178"/>
      <c r="P56" s="217" t="str">
        <f>wykaz_konkurencji!M14</f>
        <v>011 Karate Kata Drużynowe</v>
      </c>
      <c r="Q56" s="224"/>
      <c r="R56" s="224"/>
      <c r="S56" s="224" t="s">
        <v>1291</v>
      </c>
    </row>
    <row r="57" spans="1:19" ht="20.100000000000001" customHeight="1" x14ac:dyDescent="0.25">
      <c r="A57" s="110">
        <v>156</v>
      </c>
      <c r="B57" s="116" t="s">
        <v>883</v>
      </c>
      <c r="C57" s="116" t="s">
        <v>550</v>
      </c>
      <c r="D57" s="116" t="s">
        <v>753</v>
      </c>
      <c r="E57" s="117">
        <v>39277</v>
      </c>
      <c r="F57" s="118">
        <v>14</v>
      </c>
      <c r="G57" s="118" t="s">
        <v>2</v>
      </c>
      <c r="H57" s="118"/>
      <c r="I57" s="118"/>
      <c r="J57" s="119" t="s">
        <v>882</v>
      </c>
      <c r="K57" s="122" t="s">
        <v>884</v>
      </c>
      <c r="L57" s="182">
        <v>20</v>
      </c>
      <c r="M57" s="183" t="str">
        <f>VLOOKUP(N57,licencje!$L$5:$L$1000,1,FALSE)</f>
        <v>Krzysztof Kozłowski</v>
      </c>
      <c r="N57" s="184" t="str">
        <f t="shared" si="0"/>
        <v>Krzysztof Kozłowski</v>
      </c>
      <c r="O57" s="178"/>
      <c r="P57" s="214"/>
      <c r="Q57" s="220"/>
      <c r="R57" s="220"/>
      <c r="S57" s="220"/>
    </row>
    <row r="58" spans="1:19" ht="20.100000000000001" customHeight="1" x14ac:dyDescent="0.25">
      <c r="A58" s="110">
        <v>157</v>
      </c>
      <c r="B58" s="116" t="s">
        <v>883</v>
      </c>
      <c r="C58" s="116" t="s">
        <v>175</v>
      </c>
      <c r="D58" s="116" t="s">
        <v>750</v>
      </c>
      <c r="E58" s="117">
        <v>39209</v>
      </c>
      <c r="F58" s="118">
        <v>14</v>
      </c>
      <c r="G58" s="118" t="s">
        <v>2</v>
      </c>
      <c r="H58" s="118"/>
      <c r="I58" s="118"/>
      <c r="J58" s="119" t="s">
        <v>882</v>
      </c>
      <c r="K58" s="122" t="s">
        <v>884</v>
      </c>
      <c r="L58" s="182">
        <v>20</v>
      </c>
      <c r="M58" s="183" t="str">
        <f>VLOOKUP(N58,licencje!$L$5:$L$1000,1,FALSE)</f>
        <v>Wiktor Kopiński</v>
      </c>
      <c r="N58" s="184" t="str">
        <f t="shared" si="0"/>
        <v>Wiktor Kopiński</v>
      </c>
      <c r="O58" s="178"/>
      <c r="P58" s="214"/>
      <c r="Q58" s="222"/>
      <c r="R58" s="222"/>
      <c r="S58" s="222"/>
    </row>
    <row r="59" spans="1:19" ht="20.100000000000001" customHeight="1" x14ac:dyDescent="0.25">
      <c r="A59" s="110">
        <v>178</v>
      </c>
      <c r="B59" s="116" t="s">
        <v>905</v>
      </c>
      <c r="C59" s="116" t="s">
        <v>886</v>
      </c>
      <c r="D59" s="116" t="s">
        <v>887</v>
      </c>
      <c r="E59" s="121">
        <v>39805</v>
      </c>
      <c r="F59" s="118">
        <v>12</v>
      </c>
      <c r="G59" s="118" t="s">
        <v>6</v>
      </c>
      <c r="H59" s="118">
        <v>155</v>
      </c>
      <c r="I59" s="118">
        <v>50</v>
      </c>
      <c r="J59" s="119" t="s">
        <v>882</v>
      </c>
      <c r="K59" s="123" t="s">
        <v>906</v>
      </c>
      <c r="L59" s="182">
        <v>60</v>
      </c>
      <c r="M59" s="183" t="str">
        <f>VLOOKUP(N59,licencje!$L$5:$L$1000,1,FALSE)</f>
        <v>Klaudia Becker</v>
      </c>
      <c r="N59" s="184" t="str">
        <f t="shared" si="0"/>
        <v>KLAUDIA BECKER</v>
      </c>
      <c r="O59" s="178"/>
      <c r="P59" s="214"/>
      <c r="Q59" s="219" t="s">
        <v>1291</v>
      </c>
      <c r="R59" s="219"/>
      <c r="S59" s="219"/>
    </row>
    <row r="60" spans="1:19" ht="20.100000000000001" customHeight="1" x14ac:dyDescent="0.25">
      <c r="A60" s="110">
        <v>179</v>
      </c>
      <c r="B60" s="116" t="s">
        <v>905</v>
      </c>
      <c r="C60" s="116" t="s">
        <v>69</v>
      </c>
      <c r="D60" s="116" t="s">
        <v>887</v>
      </c>
      <c r="E60" s="117">
        <v>39113</v>
      </c>
      <c r="F60" s="118">
        <v>14</v>
      </c>
      <c r="G60" s="118" t="s">
        <v>2</v>
      </c>
      <c r="H60" s="118">
        <v>165</v>
      </c>
      <c r="I60" s="118">
        <v>70</v>
      </c>
      <c r="J60" s="119" t="s">
        <v>882</v>
      </c>
      <c r="K60" s="123" t="s">
        <v>906</v>
      </c>
      <c r="L60" s="182"/>
      <c r="M60" s="183" t="str">
        <f>VLOOKUP(N60,licencje!$L$5:$L$1000,1,FALSE)</f>
        <v>Igor Becker</v>
      </c>
      <c r="N60" s="184" t="str">
        <f t="shared" si="0"/>
        <v>IGOR BECKER</v>
      </c>
      <c r="O60" s="178"/>
      <c r="P60" s="214"/>
      <c r="Q60" s="220"/>
      <c r="R60" s="220"/>
      <c r="S60" s="220"/>
    </row>
    <row r="61" spans="1:19" ht="20.100000000000001" customHeight="1" x14ac:dyDescent="0.25">
      <c r="A61" s="110">
        <v>180</v>
      </c>
      <c r="B61" s="116" t="s">
        <v>905</v>
      </c>
      <c r="C61" s="116" t="s">
        <v>890</v>
      </c>
      <c r="D61" s="116" t="s">
        <v>891</v>
      </c>
      <c r="E61" s="117">
        <v>39306</v>
      </c>
      <c r="F61" s="118">
        <v>14</v>
      </c>
      <c r="G61" s="118" t="s">
        <v>2</v>
      </c>
      <c r="H61" s="118">
        <v>187</v>
      </c>
      <c r="I61" s="118">
        <v>82</v>
      </c>
      <c r="J61" s="119" t="s">
        <v>882</v>
      </c>
      <c r="K61" s="123" t="s">
        <v>906</v>
      </c>
      <c r="L61" s="182"/>
      <c r="M61" s="183" t="str">
        <f>VLOOKUP(N61,licencje!$L$5:$L$1000,1,FALSE)</f>
        <v>Kamil Krzywdziński</v>
      </c>
      <c r="N61" s="184" t="str">
        <f t="shared" si="0"/>
        <v>KAMIL KRZYWDZIŃSKI</v>
      </c>
      <c r="O61" s="178"/>
      <c r="P61" s="214"/>
      <c r="Q61" s="222"/>
      <c r="R61" s="222"/>
      <c r="S61" s="222"/>
    </row>
    <row r="62" spans="1:19" ht="20.100000000000001" customHeight="1" x14ac:dyDescent="0.25">
      <c r="A62" s="110">
        <v>181</v>
      </c>
      <c r="B62" s="116" t="s">
        <v>905</v>
      </c>
      <c r="C62" s="116" t="s">
        <v>892</v>
      </c>
      <c r="D62" s="116" t="s">
        <v>893</v>
      </c>
      <c r="E62" s="117">
        <v>40547</v>
      </c>
      <c r="F62" s="118">
        <v>10</v>
      </c>
      <c r="G62" s="118" t="s">
        <v>2</v>
      </c>
      <c r="H62" s="118">
        <v>135</v>
      </c>
      <c r="I62" s="118">
        <v>36</v>
      </c>
      <c r="J62" s="119" t="s">
        <v>882</v>
      </c>
      <c r="K62" s="123" t="s">
        <v>907</v>
      </c>
      <c r="L62" s="182">
        <v>60</v>
      </c>
      <c r="M62" s="183" t="e">
        <f>VLOOKUP(N62,licencje!$L$5:$L$1000,1,FALSE)</f>
        <v>#N/A</v>
      </c>
      <c r="N62" s="184" t="str">
        <f t="shared" si="0"/>
        <v>STANISŁAW KUSOWSKI</v>
      </c>
      <c r="O62" s="178"/>
      <c r="P62" s="214"/>
      <c r="Q62" s="219"/>
      <c r="R62" s="219"/>
      <c r="S62" s="219"/>
    </row>
    <row r="63" spans="1:19" ht="20.100000000000001" customHeight="1" x14ac:dyDescent="0.25">
      <c r="A63" s="110">
        <v>182</v>
      </c>
      <c r="B63" s="116" t="s">
        <v>905</v>
      </c>
      <c r="C63" s="116" t="s">
        <v>894</v>
      </c>
      <c r="D63" s="116" t="s">
        <v>895</v>
      </c>
      <c r="E63" s="117">
        <v>40175</v>
      </c>
      <c r="F63" s="118">
        <v>12</v>
      </c>
      <c r="G63" s="118" t="s">
        <v>6</v>
      </c>
      <c r="H63" s="118">
        <v>150</v>
      </c>
      <c r="I63" s="118">
        <v>48</v>
      </c>
      <c r="J63" s="119" t="s">
        <v>882</v>
      </c>
      <c r="K63" s="123" t="s">
        <v>907</v>
      </c>
      <c r="L63" s="182"/>
      <c r="M63" s="183" t="str">
        <f>VLOOKUP(N63,licencje!$L$5:$L$1000,1,FALSE)</f>
        <v>Nicola Mrozek</v>
      </c>
      <c r="N63" s="184" t="str">
        <f t="shared" si="0"/>
        <v>NICOLA MROZEK</v>
      </c>
      <c r="O63" s="178"/>
      <c r="P63" s="214"/>
      <c r="Q63" s="220"/>
      <c r="R63" s="220"/>
      <c r="S63" s="220"/>
    </row>
    <row r="64" spans="1:19" ht="20.100000000000001" customHeight="1" x14ac:dyDescent="0.25">
      <c r="A64" s="110">
        <v>183</v>
      </c>
      <c r="B64" s="116" t="s">
        <v>905</v>
      </c>
      <c r="C64" s="116" t="s">
        <v>908</v>
      </c>
      <c r="D64" s="116" t="s">
        <v>897</v>
      </c>
      <c r="E64" s="117">
        <v>39350</v>
      </c>
      <c r="F64" s="118">
        <v>13</v>
      </c>
      <c r="G64" s="118" t="s">
        <v>6</v>
      </c>
      <c r="H64" s="118">
        <v>160</v>
      </c>
      <c r="I64" s="118">
        <v>65</v>
      </c>
      <c r="J64" s="119" t="s">
        <v>882</v>
      </c>
      <c r="K64" s="123" t="s">
        <v>907</v>
      </c>
      <c r="L64" s="182"/>
      <c r="M64" s="183" t="str">
        <f>VLOOKUP(N64,licencje!$L$5:$L$1000,1,FALSE)</f>
        <v>Zuzanna Goliszek</v>
      </c>
      <c r="N64" s="184" t="str">
        <f t="shared" si="0"/>
        <v>ZUZANNA GOLISZEK</v>
      </c>
      <c r="O64" s="178"/>
      <c r="P64" s="214"/>
      <c r="Q64" s="222"/>
      <c r="R64" s="222"/>
      <c r="S64" s="222"/>
    </row>
    <row r="65" spans="1:19" ht="20.100000000000001" customHeight="1" x14ac:dyDescent="0.25">
      <c r="A65" s="110">
        <v>206</v>
      </c>
      <c r="B65" s="116" t="s">
        <v>928</v>
      </c>
      <c r="C65" s="116" t="s">
        <v>679</v>
      </c>
      <c r="D65" s="116" t="s">
        <v>911</v>
      </c>
      <c r="E65" s="117">
        <v>41393</v>
      </c>
      <c r="F65" s="118">
        <v>8</v>
      </c>
      <c r="G65" s="118" t="s">
        <v>2</v>
      </c>
      <c r="H65" s="118">
        <v>128</v>
      </c>
      <c r="I65" s="118">
        <v>20</v>
      </c>
      <c r="J65" s="119" t="s">
        <v>882</v>
      </c>
      <c r="K65" s="120" t="s">
        <v>922</v>
      </c>
      <c r="L65" s="182">
        <v>20</v>
      </c>
      <c r="M65" s="183" t="str">
        <f>VLOOKUP(N65,licencje!$L$5:$L$1000,1,FALSE)</f>
        <v>Olaf Buzuk</v>
      </c>
      <c r="N65" s="184" t="str">
        <f t="shared" si="0"/>
        <v>Olaf Buzuk</v>
      </c>
      <c r="O65" s="178"/>
      <c r="P65" s="214"/>
      <c r="Q65" s="219"/>
      <c r="R65" s="219"/>
      <c r="S65" s="219"/>
    </row>
    <row r="66" spans="1:19" ht="20.100000000000001" customHeight="1" x14ac:dyDescent="0.25">
      <c r="A66" s="110">
        <v>207</v>
      </c>
      <c r="B66" s="116" t="s">
        <v>928</v>
      </c>
      <c r="C66" s="116" t="s">
        <v>160</v>
      </c>
      <c r="D66" s="116" t="s">
        <v>917</v>
      </c>
      <c r="E66" s="117">
        <v>40094</v>
      </c>
      <c r="F66" s="118">
        <v>11</v>
      </c>
      <c r="G66" s="118" t="s">
        <v>6</v>
      </c>
      <c r="H66" s="118">
        <v>170</v>
      </c>
      <c r="I66" s="118">
        <v>55</v>
      </c>
      <c r="J66" s="119" t="s">
        <v>882</v>
      </c>
      <c r="K66" s="120" t="s">
        <v>922</v>
      </c>
      <c r="L66" s="182">
        <v>20</v>
      </c>
      <c r="M66" s="183" t="str">
        <f>VLOOKUP(N66,licencje!$L$5:$L$1000,1,FALSE)</f>
        <v>Liliana Kolczyńska</v>
      </c>
      <c r="N66" s="184" t="str">
        <f t="shared" si="0"/>
        <v>Liliana Kolczyńska</v>
      </c>
      <c r="O66" s="178"/>
      <c r="P66" s="214"/>
      <c r="Q66" s="220"/>
      <c r="R66" s="220"/>
      <c r="S66" s="220"/>
    </row>
    <row r="67" spans="1:19" ht="20.100000000000001" customHeight="1" x14ac:dyDescent="0.25">
      <c r="A67" s="110">
        <v>208</v>
      </c>
      <c r="B67" s="116" t="s">
        <v>928</v>
      </c>
      <c r="C67" s="116" t="s">
        <v>685</v>
      </c>
      <c r="D67" s="116" t="s">
        <v>918</v>
      </c>
      <c r="E67" s="117">
        <v>40354</v>
      </c>
      <c r="F67" s="118">
        <v>11</v>
      </c>
      <c r="G67" s="118" t="s">
        <v>6</v>
      </c>
      <c r="H67" s="118">
        <v>150</v>
      </c>
      <c r="I67" s="118">
        <v>43</v>
      </c>
      <c r="J67" s="119" t="s">
        <v>882</v>
      </c>
      <c r="K67" s="120" t="s">
        <v>922</v>
      </c>
      <c r="L67" s="182">
        <v>20</v>
      </c>
      <c r="M67" s="183" t="str">
        <f>VLOOKUP(N67,licencje!$L$5:$L$1000,1,FALSE)</f>
        <v>Magdalena Bilicka</v>
      </c>
      <c r="N67" s="184" t="str">
        <f t="shared" si="0"/>
        <v>Magdalena Bilicka</v>
      </c>
      <c r="O67" s="178"/>
      <c r="P67" s="214"/>
      <c r="Q67" s="222"/>
      <c r="R67" s="222"/>
      <c r="S67" s="222"/>
    </row>
    <row r="68" spans="1:19" ht="20.100000000000001" customHeight="1" x14ac:dyDescent="0.25">
      <c r="A68" s="110">
        <v>209</v>
      </c>
      <c r="B68" s="116" t="s">
        <v>928</v>
      </c>
      <c r="C68" s="116" t="s">
        <v>913</v>
      </c>
      <c r="D68" s="116" t="s">
        <v>914</v>
      </c>
      <c r="E68" s="117">
        <v>40881</v>
      </c>
      <c r="F68" s="118">
        <v>9</v>
      </c>
      <c r="G68" s="118" t="s">
        <v>2</v>
      </c>
      <c r="H68" s="118">
        <v>139</v>
      </c>
      <c r="I68" s="118">
        <v>35</v>
      </c>
      <c r="J68" s="119" t="s">
        <v>882</v>
      </c>
      <c r="K68" s="120" t="s">
        <v>923</v>
      </c>
      <c r="L68" s="182">
        <v>20</v>
      </c>
      <c r="M68" s="183" t="str">
        <f>VLOOKUP(N68,licencje!$L$5:$L$1000,1,FALSE)</f>
        <v>Jędrzej Rychlewski</v>
      </c>
      <c r="N68" s="184" t="str">
        <f t="shared" ref="N68:N131" si="4">C68&amp;" "&amp;D68</f>
        <v>Jędrzej Rychlewski</v>
      </c>
      <c r="O68" s="178"/>
      <c r="P68" s="214"/>
      <c r="Q68" s="219"/>
      <c r="R68" s="219"/>
      <c r="S68" s="219"/>
    </row>
    <row r="69" spans="1:19" ht="20.100000000000001" customHeight="1" x14ac:dyDescent="0.25">
      <c r="A69" s="110">
        <v>210</v>
      </c>
      <c r="B69" s="116" t="s">
        <v>928</v>
      </c>
      <c r="C69" s="116" t="s">
        <v>277</v>
      </c>
      <c r="D69" s="116" t="s">
        <v>915</v>
      </c>
      <c r="E69" s="117">
        <v>40163</v>
      </c>
      <c r="F69" s="118">
        <v>11</v>
      </c>
      <c r="G69" s="118" t="s">
        <v>2</v>
      </c>
      <c r="H69" s="118">
        <v>150</v>
      </c>
      <c r="I69" s="118">
        <v>47</v>
      </c>
      <c r="J69" s="119" t="s">
        <v>882</v>
      </c>
      <c r="K69" s="120" t="s">
        <v>923</v>
      </c>
      <c r="L69" s="182">
        <v>20</v>
      </c>
      <c r="M69" s="183" t="str">
        <f>VLOOKUP(N69,licencje!$L$5:$L$1000,1,FALSE)</f>
        <v>Franciszek Kowal</v>
      </c>
      <c r="N69" s="184" t="str">
        <f t="shared" si="4"/>
        <v>Franciszek Kowal</v>
      </c>
      <c r="O69" s="178"/>
      <c r="P69" s="214"/>
      <c r="Q69" s="220"/>
      <c r="R69" s="220"/>
      <c r="S69" s="220"/>
    </row>
    <row r="70" spans="1:19" ht="20.100000000000001" customHeight="1" x14ac:dyDescent="0.25">
      <c r="A70" s="110">
        <v>211</v>
      </c>
      <c r="B70" s="116" t="s">
        <v>928</v>
      </c>
      <c r="C70" s="116" t="s">
        <v>531</v>
      </c>
      <c r="D70" s="116" t="s">
        <v>916</v>
      </c>
      <c r="E70" s="117">
        <v>40008</v>
      </c>
      <c r="F70" s="118">
        <v>12</v>
      </c>
      <c r="G70" s="118" t="s">
        <v>2</v>
      </c>
      <c r="H70" s="118">
        <v>158</v>
      </c>
      <c r="I70" s="118">
        <v>60</v>
      </c>
      <c r="J70" s="119" t="s">
        <v>882</v>
      </c>
      <c r="K70" s="120" t="s">
        <v>923</v>
      </c>
      <c r="L70" s="182">
        <v>20</v>
      </c>
      <c r="M70" s="183" t="str">
        <f>VLOOKUP(N70,licencje!$L$5:$L$1000,1,FALSE)</f>
        <v>Norbert Czepczyński</v>
      </c>
      <c r="N70" s="184" t="str">
        <f t="shared" si="4"/>
        <v>Norbert Czepczyński</v>
      </c>
      <c r="O70" s="178"/>
      <c r="P70" s="214"/>
      <c r="Q70" s="222"/>
      <c r="R70" s="222"/>
      <c r="S70" s="222"/>
    </row>
    <row r="71" spans="1:19" ht="20.100000000000001" customHeight="1" x14ac:dyDescent="0.25">
      <c r="A71" s="110">
        <v>214</v>
      </c>
      <c r="B71" s="116" t="s">
        <v>928</v>
      </c>
      <c r="C71" s="116" t="s">
        <v>277</v>
      </c>
      <c r="D71" s="116" t="s">
        <v>510</v>
      </c>
      <c r="E71" s="117">
        <v>39672</v>
      </c>
      <c r="F71" s="118">
        <v>13</v>
      </c>
      <c r="G71" s="118" t="s">
        <v>2</v>
      </c>
      <c r="H71" s="118"/>
      <c r="I71" s="118"/>
      <c r="J71" s="119" t="s">
        <v>882</v>
      </c>
      <c r="K71" s="120" t="s">
        <v>924</v>
      </c>
      <c r="L71" s="182">
        <v>20</v>
      </c>
      <c r="M71" s="183" t="e">
        <f>VLOOKUP(N71,licencje!$L$5:$L$1000,1,FALSE)</f>
        <v>#N/A</v>
      </c>
      <c r="N71" s="184" t="str">
        <f t="shared" si="4"/>
        <v>Franciszek Kaczmarek</v>
      </c>
      <c r="O71" s="178"/>
      <c r="P71" s="214"/>
      <c r="Q71" s="219"/>
      <c r="R71" s="219" t="s">
        <v>1291</v>
      </c>
      <c r="S71" s="219"/>
    </row>
    <row r="72" spans="1:19" ht="20.100000000000001" customHeight="1" x14ac:dyDescent="0.25">
      <c r="A72" s="110">
        <v>215</v>
      </c>
      <c r="B72" s="116" t="s">
        <v>928</v>
      </c>
      <c r="C72" s="116" t="s">
        <v>550</v>
      </c>
      <c r="D72" s="116" t="s">
        <v>925</v>
      </c>
      <c r="E72" s="117">
        <v>40113</v>
      </c>
      <c r="F72" s="118">
        <v>11</v>
      </c>
      <c r="G72" s="118" t="s">
        <v>2</v>
      </c>
      <c r="H72" s="118"/>
      <c r="I72" s="118"/>
      <c r="J72" s="119" t="s">
        <v>882</v>
      </c>
      <c r="K72" s="120" t="s">
        <v>924</v>
      </c>
      <c r="L72" s="182">
        <v>20</v>
      </c>
      <c r="M72" s="183" t="e">
        <f>VLOOKUP(N72,licencje!$L$5:$L$1000,1,FALSE)</f>
        <v>#N/A</v>
      </c>
      <c r="N72" s="184" t="str">
        <f t="shared" si="4"/>
        <v>Krzysztof Zuchniarek</v>
      </c>
      <c r="O72" s="178"/>
      <c r="P72" s="214"/>
      <c r="Q72" s="220"/>
      <c r="R72" s="220"/>
      <c r="S72" s="220"/>
    </row>
    <row r="73" spans="1:19" ht="20.100000000000001" customHeight="1" x14ac:dyDescent="0.25">
      <c r="A73" s="110">
        <v>218</v>
      </c>
      <c r="B73" s="116" t="s">
        <v>928</v>
      </c>
      <c r="C73" s="116" t="s">
        <v>332</v>
      </c>
      <c r="D73" s="116" t="s">
        <v>926</v>
      </c>
      <c r="E73" s="117">
        <v>38857</v>
      </c>
      <c r="F73" s="118">
        <v>15</v>
      </c>
      <c r="G73" s="118" t="s">
        <v>2</v>
      </c>
      <c r="H73" s="118"/>
      <c r="I73" s="118"/>
      <c r="J73" s="119" t="s">
        <v>882</v>
      </c>
      <c r="K73" s="120" t="s">
        <v>924</v>
      </c>
      <c r="L73" s="182">
        <v>20</v>
      </c>
      <c r="M73" s="183" t="e">
        <f>VLOOKUP(N73,licencje!$L$5:$L$1000,1,FALSE)</f>
        <v>#N/A</v>
      </c>
      <c r="N73" s="184" t="str">
        <f t="shared" si="4"/>
        <v>Michał Giszter</v>
      </c>
      <c r="O73" s="178"/>
      <c r="P73" s="215"/>
      <c r="Q73" s="221"/>
      <c r="R73" s="221"/>
      <c r="S73" s="221"/>
    </row>
    <row r="74" spans="1:19" ht="20.100000000000001" customHeight="1" x14ac:dyDescent="0.25">
      <c r="A74" s="110">
        <v>173</v>
      </c>
      <c r="B74" s="116" t="s">
        <v>905</v>
      </c>
      <c r="C74" s="116" t="s">
        <v>892</v>
      </c>
      <c r="D74" s="116" t="s">
        <v>893</v>
      </c>
      <c r="E74" s="117">
        <v>40547</v>
      </c>
      <c r="F74" s="118">
        <v>10</v>
      </c>
      <c r="G74" s="118" t="s">
        <v>2</v>
      </c>
      <c r="H74" s="118">
        <v>135</v>
      </c>
      <c r="I74" s="118">
        <v>36</v>
      </c>
      <c r="J74" s="119" t="s">
        <v>904</v>
      </c>
      <c r="K74" s="120"/>
      <c r="L74" s="182">
        <v>40</v>
      </c>
      <c r="M74" s="183" t="e">
        <f>VLOOKUP(N74,licencje!$L$5:$L$1000,1,FALSE)</f>
        <v>#N/A</v>
      </c>
      <c r="N74" s="184" t="str">
        <f t="shared" si="4"/>
        <v>STANISŁAW KUSOWSKI</v>
      </c>
      <c r="O74" s="178"/>
      <c r="P74" s="217" t="str">
        <f>wykaz_konkurencji!M15</f>
        <v>015 Karate Shiai Sanbon Shobu młodzików 10-12 lat</v>
      </c>
      <c r="Q74" s="190" t="s">
        <v>1291</v>
      </c>
      <c r="R74" s="190"/>
      <c r="S74" s="190"/>
    </row>
    <row r="75" spans="1:19" ht="20.100000000000001" customHeight="1" x14ac:dyDescent="0.25">
      <c r="A75" s="110">
        <v>176</v>
      </c>
      <c r="B75" s="116" t="s">
        <v>905</v>
      </c>
      <c r="C75" s="116" t="s">
        <v>892</v>
      </c>
      <c r="D75" s="116" t="s">
        <v>898</v>
      </c>
      <c r="E75" s="117">
        <v>39941</v>
      </c>
      <c r="F75" s="118">
        <v>12</v>
      </c>
      <c r="G75" s="118" t="s">
        <v>2</v>
      </c>
      <c r="H75" s="118">
        <v>152</v>
      </c>
      <c r="I75" s="118">
        <v>45</v>
      </c>
      <c r="J75" s="119" t="s">
        <v>904</v>
      </c>
      <c r="K75" s="120"/>
      <c r="L75" s="182">
        <v>40</v>
      </c>
      <c r="M75" s="183" t="str">
        <f>VLOOKUP(N75,licencje!$L$5:$L$1000,1,FALSE)</f>
        <v>Stanisław Konkol</v>
      </c>
      <c r="N75" s="184" t="str">
        <f t="shared" si="4"/>
        <v>STANISŁAW KONKOL</v>
      </c>
      <c r="O75" s="178"/>
      <c r="P75" s="214"/>
      <c r="Q75" s="118"/>
      <c r="R75" s="118"/>
      <c r="S75" s="118"/>
    </row>
    <row r="76" spans="1:19" ht="20.100000000000001" customHeight="1" x14ac:dyDescent="0.25">
      <c r="A76" s="110">
        <v>189</v>
      </c>
      <c r="B76" s="116" t="s">
        <v>928</v>
      </c>
      <c r="C76" s="116" t="s">
        <v>534</v>
      </c>
      <c r="D76" s="116" t="s">
        <v>912</v>
      </c>
      <c r="E76" s="117">
        <v>40932</v>
      </c>
      <c r="F76" s="118">
        <v>9</v>
      </c>
      <c r="G76" s="118" t="s">
        <v>2</v>
      </c>
      <c r="H76" s="118">
        <v>158</v>
      </c>
      <c r="I76" s="118">
        <v>55</v>
      </c>
      <c r="J76" s="119" t="s">
        <v>904</v>
      </c>
      <c r="K76" s="120"/>
      <c r="L76" s="182">
        <v>40</v>
      </c>
      <c r="M76" s="183" t="str">
        <f>VLOOKUP(N76,licencje!$L$5:$L$1000,1,FALSE)</f>
        <v>Nikodem Kolczyński</v>
      </c>
      <c r="N76" s="184" t="str">
        <f t="shared" si="4"/>
        <v>Nikodem Kolczyński</v>
      </c>
      <c r="O76" s="178"/>
      <c r="P76" s="214"/>
      <c r="Q76" s="118"/>
      <c r="R76" s="118"/>
      <c r="S76" s="118"/>
    </row>
    <row r="77" spans="1:19" ht="20.100000000000001" customHeight="1" x14ac:dyDescent="0.25">
      <c r="A77" s="110">
        <v>192</v>
      </c>
      <c r="B77" s="116" t="s">
        <v>928</v>
      </c>
      <c r="C77" s="116" t="s">
        <v>913</v>
      </c>
      <c r="D77" s="116" t="s">
        <v>914</v>
      </c>
      <c r="E77" s="117">
        <v>40881</v>
      </c>
      <c r="F77" s="118">
        <v>9</v>
      </c>
      <c r="G77" s="118" t="s">
        <v>2</v>
      </c>
      <c r="H77" s="118">
        <v>139</v>
      </c>
      <c r="I77" s="118">
        <v>35</v>
      </c>
      <c r="J77" s="119" t="s">
        <v>904</v>
      </c>
      <c r="K77" s="120"/>
      <c r="L77" s="182">
        <v>40</v>
      </c>
      <c r="M77" s="183" t="str">
        <f>VLOOKUP(N77,licencje!$L$5:$L$1000,1,FALSE)</f>
        <v>Jędrzej Rychlewski</v>
      </c>
      <c r="N77" s="184" t="str">
        <f t="shared" si="4"/>
        <v>Jędrzej Rychlewski</v>
      </c>
      <c r="O77" s="178"/>
      <c r="P77" s="214"/>
      <c r="Q77" s="118"/>
      <c r="R77" s="118"/>
      <c r="S77" s="118" t="s">
        <v>1291</v>
      </c>
    </row>
    <row r="78" spans="1:19" ht="20.100000000000001" customHeight="1" x14ac:dyDescent="0.25">
      <c r="A78" s="110">
        <v>197</v>
      </c>
      <c r="B78" s="116" t="s">
        <v>928</v>
      </c>
      <c r="C78" s="116" t="s">
        <v>531</v>
      </c>
      <c r="D78" s="116" t="s">
        <v>916</v>
      </c>
      <c r="E78" s="117">
        <v>40008</v>
      </c>
      <c r="F78" s="118">
        <v>12</v>
      </c>
      <c r="G78" s="118" t="s">
        <v>2</v>
      </c>
      <c r="H78" s="118">
        <v>158</v>
      </c>
      <c r="I78" s="118">
        <v>60</v>
      </c>
      <c r="J78" s="119" t="s">
        <v>904</v>
      </c>
      <c r="K78" s="120"/>
      <c r="L78" s="182">
        <v>40</v>
      </c>
      <c r="M78" s="183" t="str">
        <f>VLOOKUP(N78,licencje!$L$5:$L$1000,1,FALSE)</f>
        <v>Norbert Czepczyński</v>
      </c>
      <c r="N78" s="184" t="str">
        <f t="shared" si="4"/>
        <v>Norbert Czepczyński</v>
      </c>
      <c r="O78" s="178"/>
      <c r="P78" s="214"/>
      <c r="Q78" s="118"/>
      <c r="R78" s="118"/>
      <c r="S78" s="118"/>
    </row>
    <row r="79" spans="1:19" ht="20.100000000000001" customHeight="1" x14ac:dyDescent="0.25">
      <c r="A79" s="110">
        <v>217</v>
      </c>
      <c r="B79" s="116" t="s">
        <v>928</v>
      </c>
      <c r="C79" s="116" t="s">
        <v>550</v>
      </c>
      <c r="D79" s="116" t="s">
        <v>925</v>
      </c>
      <c r="E79" s="117">
        <v>40113</v>
      </c>
      <c r="F79" s="118">
        <v>11</v>
      </c>
      <c r="G79" s="118" t="s">
        <v>2</v>
      </c>
      <c r="H79" s="118"/>
      <c r="I79" s="118"/>
      <c r="J79" s="119" t="s">
        <v>904</v>
      </c>
      <c r="K79" s="120"/>
      <c r="L79" s="182">
        <v>40</v>
      </c>
      <c r="M79" s="183" t="e">
        <f>VLOOKUP(N79,licencje!$L$5:$L$1000,1,FALSE)</f>
        <v>#N/A</v>
      </c>
      <c r="N79" s="184" t="str">
        <f t="shared" si="4"/>
        <v>Krzysztof Zuchniarek</v>
      </c>
      <c r="O79" s="178"/>
      <c r="P79" s="215"/>
      <c r="Q79" s="188"/>
      <c r="R79" s="188" t="s">
        <v>1291</v>
      </c>
      <c r="S79" s="188"/>
    </row>
    <row r="80" spans="1:19" ht="20.100000000000001" customHeight="1" x14ac:dyDescent="0.25">
      <c r="A80" s="110">
        <v>136</v>
      </c>
      <c r="B80" s="116" t="s">
        <v>883</v>
      </c>
      <c r="C80" s="116" t="s">
        <v>175</v>
      </c>
      <c r="D80" s="116" t="s">
        <v>750</v>
      </c>
      <c r="E80" s="117">
        <v>39209</v>
      </c>
      <c r="F80" s="118">
        <v>14</v>
      </c>
      <c r="G80" s="118" t="s">
        <v>2</v>
      </c>
      <c r="H80" s="118"/>
      <c r="I80" s="118"/>
      <c r="J80" s="119" t="s">
        <v>875</v>
      </c>
      <c r="K80" s="122"/>
      <c r="L80" s="182">
        <v>40</v>
      </c>
      <c r="M80" s="183" t="str">
        <f>VLOOKUP(N80,licencje!$L$5:$L$1000,1,FALSE)</f>
        <v>Wiktor Kopiński</v>
      </c>
      <c r="N80" s="184" t="str">
        <f t="shared" si="4"/>
        <v>Wiktor Kopiński</v>
      </c>
      <c r="O80" s="178"/>
      <c r="P80" s="217" t="str">
        <f>wykaz_konkurencji!M16</f>
        <v>016 Karate Shiai Sanbon Shobu kadetów 13-15 lat</v>
      </c>
      <c r="Q80" s="190"/>
      <c r="R80" s="190"/>
      <c r="S80" s="190"/>
    </row>
    <row r="81" spans="1:19" ht="20.100000000000001" customHeight="1" x14ac:dyDescent="0.25">
      <c r="A81" s="110">
        <v>171</v>
      </c>
      <c r="B81" s="116" t="s">
        <v>905</v>
      </c>
      <c r="C81" s="116" t="s">
        <v>69</v>
      </c>
      <c r="D81" s="116" t="s">
        <v>887</v>
      </c>
      <c r="E81" s="117">
        <v>39113</v>
      </c>
      <c r="F81" s="118">
        <v>14</v>
      </c>
      <c r="G81" s="118" t="s">
        <v>2</v>
      </c>
      <c r="H81" s="118">
        <v>165</v>
      </c>
      <c r="I81" s="118">
        <v>70</v>
      </c>
      <c r="J81" s="119" t="s">
        <v>875</v>
      </c>
      <c r="K81" s="120"/>
      <c r="L81" s="182">
        <v>40</v>
      </c>
      <c r="M81" s="183" t="str">
        <f>VLOOKUP(N81,licencje!$L$5:$L$1000,1,FALSE)</f>
        <v>Igor Becker</v>
      </c>
      <c r="N81" s="184" t="str">
        <f t="shared" si="4"/>
        <v>IGOR BECKER</v>
      </c>
      <c r="O81" s="178"/>
      <c r="P81" s="214"/>
      <c r="Q81" s="118"/>
      <c r="R81" s="118"/>
      <c r="S81" s="118"/>
    </row>
    <row r="82" spans="1:19" ht="20.100000000000001" customHeight="1" x14ac:dyDescent="0.25">
      <c r="A82" s="110">
        <v>172</v>
      </c>
      <c r="B82" s="116" t="s">
        <v>905</v>
      </c>
      <c r="C82" s="116" t="s">
        <v>890</v>
      </c>
      <c r="D82" s="116" t="s">
        <v>891</v>
      </c>
      <c r="E82" s="117">
        <v>39306</v>
      </c>
      <c r="F82" s="118">
        <v>14</v>
      </c>
      <c r="G82" s="118" t="s">
        <v>2</v>
      </c>
      <c r="H82" s="118">
        <v>187</v>
      </c>
      <c r="I82" s="118">
        <v>82</v>
      </c>
      <c r="J82" s="119" t="s">
        <v>875</v>
      </c>
      <c r="K82" s="120"/>
      <c r="L82" s="182">
        <v>40</v>
      </c>
      <c r="M82" s="183" t="str">
        <f>VLOOKUP(N82,licencje!$L$5:$L$1000,1,FALSE)</f>
        <v>Kamil Krzywdziński</v>
      </c>
      <c r="N82" s="184" t="str">
        <f t="shared" si="4"/>
        <v>KAMIL KRZYWDZIŃSKI</v>
      </c>
      <c r="O82" s="178"/>
      <c r="P82" s="214"/>
      <c r="Q82" s="118"/>
      <c r="R82" s="118" t="s">
        <v>1291</v>
      </c>
      <c r="S82" s="118"/>
    </row>
    <row r="83" spans="1:19" ht="20.100000000000001" customHeight="1" x14ac:dyDescent="0.25">
      <c r="A83" s="110">
        <v>177</v>
      </c>
      <c r="B83" s="116" t="s">
        <v>905</v>
      </c>
      <c r="C83" s="116" t="s">
        <v>899</v>
      </c>
      <c r="D83" s="116" t="s">
        <v>900</v>
      </c>
      <c r="E83" s="117">
        <v>39135</v>
      </c>
      <c r="F83" s="118">
        <v>14</v>
      </c>
      <c r="G83" s="118" t="s">
        <v>2</v>
      </c>
      <c r="H83" s="118">
        <v>180</v>
      </c>
      <c r="I83" s="118">
        <v>70</v>
      </c>
      <c r="J83" s="119" t="s">
        <v>875</v>
      </c>
      <c r="K83" s="120"/>
      <c r="L83" s="182">
        <v>40</v>
      </c>
      <c r="M83" s="183" t="str">
        <f>VLOOKUP(N83,licencje!$L$5:$L$1000,1,FALSE)</f>
        <v>Kacper Wilczewski</v>
      </c>
      <c r="N83" s="184" t="str">
        <f t="shared" si="4"/>
        <v>KACPER WILCZEWSKI</v>
      </c>
      <c r="O83" s="178"/>
      <c r="P83" s="214"/>
      <c r="Q83" s="118"/>
      <c r="R83" s="118"/>
      <c r="S83" s="118" t="s">
        <v>1291</v>
      </c>
    </row>
    <row r="84" spans="1:19" ht="20.100000000000001" customHeight="1" x14ac:dyDescent="0.25">
      <c r="A84" s="110">
        <v>213</v>
      </c>
      <c r="B84" s="116" t="s">
        <v>928</v>
      </c>
      <c r="C84" s="116" t="s">
        <v>277</v>
      </c>
      <c r="D84" s="116" t="s">
        <v>510</v>
      </c>
      <c r="E84" s="117">
        <v>39672</v>
      </c>
      <c r="F84" s="118">
        <v>13</v>
      </c>
      <c r="G84" s="118" t="s">
        <v>2</v>
      </c>
      <c r="H84" s="118"/>
      <c r="I84" s="118"/>
      <c r="J84" s="119" t="s">
        <v>875</v>
      </c>
      <c r="K84" s="120"/>
      <c r="L84" s="182">
        <v>40</v>
      </c>
      <c r="M84" s="183" t="e">
        <f>VLOOKUP(N84,licencje!$L$5:$L$1000,1,FALSE)</f>
        <v>#N/A</v>
      </c>
      <c r="N84" s="184" t="str">
        <f t="shared" si="4"/>
        <v>Franciszek Kaczmarek</v>
      </c>
      <c r="O84" s="178"/>
      <c r="P84" s="214"/>
      <c r="Q84" s="118"/>
      <c r="R84" s="118"/>
      <c r="S84" s="118"/>
    </row>
    <row r="85" spans="1:19" ht="20.100000000000001" customHeight="1" x14ac:dyDescent="0.25">
      <c r="A85" s="110">
        <v>220</v>
      </c>
      <c r="B85" s="116" t="s">
        <v>928</v>
      </c>
      <c r="C85" s="116" t="s">
        <v>332</v>
      </c>
      <c r="D85" s="116" t="s">
        <v>926</v>
      </c>
      <c r="E85" s="117">
        <v>38857</v>
      </c>
      <c r="F85" s="118">
        <v>15</v>
      </c>
      <c r="G85" s="118" t="s">
        <v>2</v>
      </c>
      <c r="H85" s="118"/>
      <c r="I85" s="118"/>
      <c r="J85" s="119" t="s">
        <v>875</v>
      </c>
      <c r="K85" s="120"/>
      <c r="L85" s="182">
        <v>40</v>
      </c>
      <c r="M85" s="183" t="e">
        <f>VLOOKUP(N85,licencje!$L$5:$L$1000,1,FALSE)</f>
        <v>#N/A</v>
      </c>
      <c r="N85" s="184" t="str">
        <f t="shared" si="4"/>
        <v>Michał Giszter</v>
      </c>
      <c r="O85" s="178"/>
      <c r="P85" s="215"/>
      <c r="Q85" s="188" t="s">
        <v>1291</v>
      </c>
      <c r="R85" s="188"/>
      <c r="S85" s="188"/>
    </row>
    <row r="86" spans="1:19" ht="20.100000000000001" customHeight="1" x14ac:dyDescent="0.25">
      <c r="A86" s="110">
        <v>39</v>
      </c>
      <c r="B86" s="116" t="s">
        <v>786</v>
      </c>
      <c r="C86" s="116" t="s">
        <v>88</v>
      </c>
      <c r="D86" s="116" t="s">
        <v>778</v>
      </c>
      <c r="E86" s="117">
        <v>35882</v>
      </c>
      <c r="F86" s="118">
        <f>IF(ISBLANK(E86),"",DATEDIF(E86,$B$2,"y"))</f>
        <v>23</v>
      </c>
      <c r="G86" s="118" t="s">
        <v>2</v>
      </c>
      <c r="H86" s="118"/>
      <c r="I86" s="118"/>
      <c r="J86" s="119">
        <v>19</v>
      </c>
      <c r="K86" s="118"/>
      <c r="L86" s="182">
        <v>40</v>
      </c>
      <c r="M86" s="183" t="e">
        <f>VLOOKUP(N86,licencje!$L$5:$L$1000,1,FALSE)</f>
        <v>#N/A</v>
      </c>
      <c r="N86" s="184" t="str">
        <f t="shared" si="4"/>
        <v>Kacper  Śliwa</v>
      </c>
      <c r="O86" s="178"/>
      <c r="P86" s="217" t="str">
        <f>wykaz_konkurencji!M17</f>
        <v>019 Karate Shiai Ippon Shobu seniorów</v>
      </c>
      <c r="Q86" s="190"/>
      <c r="R86" s="190"/>
      <c r="S86" s="190"/>
    </row>
    <row r="87" spans="1:19" ht="20.100000000000001" customHeight="1" x14ac:dyDescent="0.25">
      <c r="A87" s="110">
        <v>40</v>
      </c>
      <c r="B87" s="116" t="s">
        <v>786</v>
      </c>
      <c r="C87" s="116" t="s">
        <v>228</v>
      </c>
      <c r="D87" s="116" t="s">
        <v>753</v>
      </c>
      <c r="E87" s="117">
        <v>25789</v>
      </c>
      <c r="F87" s="118">
        <f>IF(ISBLANK(E87),"",DATEDIF(E87,$B$2,"y"))</f>
        <v>51</v>
      </c>
      <c r="G87" s="118" t="s">
        <v>2</v>
      </c>
      <c r="H87" s="118"/>
      <c r="I87" s="118"/>
      <c r="J87" s="119">
        <v>19</v>
      </c>
      <c r="K87" s="118"/>
      <c r="L87" s="182">
        <v>40</v>
      </c>
      <c r="M87" s="183" t="str">
        <f>VLOOKUP(N87,licencje!$L$5:$L$1000,1,FALSE)</f>
        <v>Mariusz Kozłowski</v>
      </c>
      <c r="N87" s="184" t="str">
        <f t="shared" si="4"/>
        <v>Mariusz Kozłowski</v>
      </c>
      <c r="O87" s="178"/>
      <c r="P87" s="214"/>
      <c r="Q87" s="118"/>
      <c r="R87" s="118" t="s">
        <v>1291</v>
      </c>
      <c r="S87" s="118"/>
    </row>
    <row r="88" spans="1:19" ht="20.100000000000001" customHeight="1" x14ac:dyDescent="0.25">
      <c r="A88" s="110">
        <v>41</v>
      </c>
      <c r="B88" s="116" t="s">
        <v>786</v>
      </c>
      <c r="C88" s="116" t="s">
        <v>228</v>
      </c>
      <c r="D88" s="116" t="s">
        <v>779</v>
      </c>
      <c r="E88" s="117">
        <v>29908</v>
      </c>
      <c r="F88" s="118">
        <f>IF(ISBLANK(E88),"",DATEDIF(E88,$B$2,"y"))</f>
        <v>39</v>
      </c>
      <c r="G88" s="118" t="s">
        <v>2</v>
      </c>
      <c r="H88" s="118"/>
      <c r="I88" s="118"/>
      <c r="J88" s="119">
        <v>19</v>
      </c>
      <c r="K88" s="118"/>
      <c r="L88" s="182">
        <v>40</v>
      </c>
      <c r="M88" s="183" t="str">
        <f>VLOOKUP(N88,licencje!$L$5:$L$1000,1,FALSE)</f>
        <v>Mariusz Kłohs</v>
      </c>
      <c r="N88" s="184" t="str">
        <f t="shared" si="4"/>
        <v>Mariusz Kłohs</v>
      </c>
      <c r="O88" s="178"/>
      <c r="P88" s="214"/>
      <c r="Q88" s="118" t="s">
        <v>1291</v>
      </c>
      <c r="R88" s="118"/>
      <c r="S88" s="118"/>
    </row>
    <row r="89" spans="1:19" ht="20.100000000000001" customHeight="1" x14ac:dyDescent="0.25">
      <c r="A89" s="110">
        <v>205</v>
      </c>
      <c r="B89" s="116" t="s">
        <v>928</v>
      </c>
      <c r="C89" s="116" t="s">
        <v>130</v>
      </c>
      <c r="D89" s="116" t="s">
        <v>919</v>
      </c>
      <c r="E89" s="117">
        <v>29309</v>
      </c>
      <c r="F89" s="118">
        <v>41</v>
      </c>
      <c r="G89" s="118" t="s">
        <v>2</v>
      </c>
      <c r="H89" s="118">
        <v>181</v>
      </c>
      <c r="I89" s="118">
        <v>75</v>
      </c>
      <c r="J89" s="119" t="s">
        <v>920</v>
      </c>
      <c r="K89" s="120"/>
      <c r="L89" s="182">
        <v>40</v>
      </c>
      <c r="M89" s="183" t="str">
        <f>VLOOKUP(N89,licencje!$L$5:$L$1000,1,FALSE)</f>
        <v>Marek Bilicki</v>
      </c>
      <c r="N89" s="184" t="str">
        <f t="shared" si="4"/>
        <v>Marek Bilicki</v>
      </c>
      <c r="O89" s="178"/>
      <c r="P89" s="214"/>
      <c r="Q89" s="118"/>
      <c r="R89" s="118"/>
      <c r="S89" s="118" t="s">
        <v>1291</v>
      </c>
    </row>
    <row r="90" spans="1:19" ht="20.100000000000001" customHeight="1" x14ac:dyDescent="0.25">
      <c r="A90" s="110">
        <v>221</v>
      </c>
      <c r="B90" s="116" t="s">
        <v>928</v>
      </c>
      <c r="C90" s="116" t="s">
        <v>132</v>
      </c>
      <c r="D90" s="116" t="s">
        <v>927</v>
      </c>
      <c r="E90" s="117">
        <v>33365</v>
      </c>
      <c r="F90" s="118">
        <v>30</v>
      </c>
      <c r="G90" s="118" t="s">
        <v>2</v>
      </c>
      <c r="H90" s="118">
        <v>187</v>
      </c>
      <c r="I90" s="118">
        <v>84</v>
      </c>
      <c r="J90" s="119">
        <v>19</v>
      </c>
      <c r="K90" s="120"/>
      <c r="L90" s="182">
        <v>40</v>
      </c>
      <c r="M90" s="183" t="e">
        <f>VLOOKUP(N90,licencje!$L$5:$L$1000,1,FALSE)</f>
        <v>#N/A</v>
      </c>
      <c r="N90" s="184" t="str">
        <f t="shared" si="4"/>
        <v>Adam Kaczalski</v>
      </c>
      <c r="O90" s="178"/>
      <c r="P90" s="215"/>
      <c r="Q90" s="188"/>
      <c r="R90" s="188"/>
      <c r="S90" s="188"/>
    </row>
    <row r="91" spans="1:19" ht="20.100000000000001" customHeight="1" x14ac:dyDescent="0.25">
      <c r="A91" s="110">
        <v>84</v>
      </c>
      <c r="B91" s="116" t="s">
        <v>852</v>
      </c>
      <c r="C91" s="116" t="s">
        <v>265</v>
      </c>
      <c r="D91" s="116" t="s">
        <v>1</v>
      </c>
      <c r="E91" s="117">
        <v>39795</v>
      </c>
      <c r="F91" s="118">
        <v>12</v>
      </c>
      <c r="G91" s="118" t="s">
        <v>6</v>
      </c>
      <c r="H91" s="118"/>
      <c r="I91" s="118"/>
      <c r="J91" s="119" t="s">
        <v>842</v>
      </c>
      <c r="K91" s="120"/>
      <c r="L91" s="182">
        <v>40</v>
      </c>
      <c r="M91" s="183" t="str">
        <f>VLOOKUP(N91,licencje!$L$5:$L$1000,1,FALSE)</f>
        <v>Amelia Urbaniak</v>
      </c>
      <c r="N91" s="184" t="str">
        <f t="shared" si="4"/>
        <v>Amelia Urbaniak</v>
      </c>
      <c r="O91" s="178"/>
      <c r="P91" s="217" t="str">
        <f>wykaz_konkurencji!M18</f>
        <v>020 Karate Shia Sanbon Shobu młodziczek 10-12 lat</v>
      </c>
      <c r="Q91" s="190" t="s">
        <v>1291</v>
      </c>
      <c r="R91" s="190"/>
      <c r="S91" s="190"/>
    </row>
    <row r="92" spans="1:19" ht="20.100000000000001" customHeight="1" x14ac:dyDescent="0.25">
      <c r="A92" s="110">
        <v>170</v>
      </c>
      <c r="B92" s="116" t="s">
        <v>905</v>
      </c>
      <c r="C92" s="116" t="s">
        <v>886</v>
      </c>
      <c r="D92" s="116" t="s">
        <v>887</v>
      </c>
      <c r="E92" s="121">
        <v>39805</v>
      </c>
      <c r="F92" s="118">
        <v>12</v>
      </c>
      <c r="G92" s="118" t="s">
        <v>6</v>
      </c>
      <c r="H92" s="118">
        <v>155</v>
      </c>
      <c r="I92" s="118">
        <v>50</v>
      </c>
      <c r="J92" s="119" t="s">
        <v>842</v>
      </c>
      <c r="K92" s="120"/>
      <c r="L92" s="182">
        <v>40</v>
      </c>
      <c r="M92" s="183" t="str">
        <f>VLOOKUP(N92,licencje!$L$5:$L$1000,1,FALSE)</f>
        <v>Klaudia Becker</v>
      </c>
      <c r="N92" s="184" t="str">
        <f t="shared" si="4"/>
        <v>KLAUDIA BECKER</v>
      </c>
      <c r="O92" s="178"/>
      <c r="P92" s="214"/>
      <c r="Q92" s="118"/>
      <c r="R92" s="118" t="s">
        <v>1291</v>
      </c>
      <c r="S92" s="118"/>
    </row>
    <row r="93" spans="1:19" ht="20.100000000000001" customHeight="1" x14ac:dyDescent="0.25">
      <c r="A93" s="110">
        <v>174</v>
      </c>
      <c r="B93" s="116" t="s">
        <v>905</v>
      </c>
      <c r="C93" s="116" t="s">
        <v>894</v>
      </c>
      <c r="D93" s="116" t="s">
        <v>895</v>
      </c>
      <c r="E93" s="117">
        <v>40175</v>
      </c>
      <c r="F93" s="118">
        <v>12</v>
      </c>
      <c r="G93" s="118" t="s">
        <v>6</v>
      </c>
      <c r="H93" s="118">
        <v>150</v>
      </c>
      <c r="I93" s="118">
        <v>48</v>
      </c>
      <c r="J93" s="119" t="s">
        <v>842</v>
      </c>
      <c r="K93" s="120"/>
      <c r="L93" s="182">
        <v>40</v>
      </c>
      <c r="M93" s="183" t="str">
        <f>VLOOKUP(N93,licencje!$L$5:$L$1000,1,FALSE)</f>
        <v>Nicola Mrozek</v>
      </c>
      <c r="N93" s="184" t="str">
        <f t="shared" si="4"/>
        <v>NICOLA MROZEK</v>
      </c>
      <c r="O93" s="178"/>
      <c r="P93" s="214"/>
      <c r="Q93" s="118"/>
      <c r="R93" s="118"/>
      <c r="S93" s="118"/>
    </row>
    <row r="94" spans="1:19" ht="20.100000000000001" customHeight="1" x14ac:dyDescent="0.25">
      <c r="A94" s="110">
        <v>200</v>
      </c>
      <c r="B94" s="116" t="s">
        <v>928</v>
      </c>
      <c r="C94" s="116" t="s">
        <v>160</v>
      </c>
      <c r="D94" s="116" t="s">
        <v>917</v>
      </c>
      <c r="E94" s="117">
        <v>40094</v>
      </c>
      <c r="F94" s="118">
        <v>11</v>
      </c>
      <c r="G94" s="118" t="s">
        <v>6</v>
      </c>
      <c r="H94" s="118">
        <v>170</v>
      </c>
      <c r="I94" s="118">
        <v>55</v>
      </c>
      <c r="J94" s="119" t="s">
        <v>842</v>
      </c>
      <c r="K94" s="120"/>
      <c r="L94" s="182">
        <v>40</v>
      </c>
      <c r="M94" s="183" t="str">
        <f>VLOOKUP(N94,licencje!$L$5:$L$1000,1,FALSE)</f>
        <v>Liliana Kolczyńska</v>
      </c>
      <c r="N94" s="184" t="str">
        <f t="shared" si="4"/>
        <v>Liliana Kolczyńska</v>
      </c>
      <c r="O94" s="178"/>
      <c r="P94" s="215"/>
      <c r="Q94" s="188"/>
      <c r="R94" s="188"/>
      <c r="S94" s="188" t="s">
        <v>1291</v>
      </c>
    </row>
    <row r="95" spans="1:19" ht="20.100000000000001" customHeight="1" x14ac:dyDescent="0.25">
      <c r="A95" s="110">
        <v>99</v>
      </c>
      <c r="B95" s="116" t="s">
        <v>852</v>
      </c>
      <c r="C95" s="116" t="s">
        <v>265</v>
      </c>
      <c r="D95" s="116" t="s">
        <v>662</v>
      </c>
      <c r="E95" s="117">
        <v>38651</v>
      </c>
      <c r="F95" s="118">
        <v>15</v>
      </c>
      <c r="G95" s="118" t="s">
        <v>6</v>
      </c>
      <c r="H95" s="118"/>
      <c r="I95" s="118"/>
      <c r="J95" s="119" t="s">
        <v>850</v>
      </c>
      <c r="K95" s="120"/>
      <c r="L95" s="182">
        <v>40</v>
      </c>
      <c r="M95" s="183" t="str">
        <f>VLOOKUP(N95,licencje!$L$5:$L$1000,1,FALSE)</f>
        <v>Amelia Kranz</v>
      </c>
      <c r="N95" s="184" t="str">
        <f t="shared" si="4"/>
        <v>Amelia Kranz</v>
      </c>
      <c r="O95" s="178"/>
      <c r="P95" s="217" t="str">
        <f>wykaz_konkurencji!M19</f>
        <v>021 Karate Shiai Sanbon Shobu kadetek 13-15 lat</v>
      </c>
      <c r="Q95" s="190" t="s">
        <v>1291</v>
      </c>
      <c r="R95" s="190"/>
      <c r="S95" s="190"/>
    </row>
    <row r="96" spans="1:19" ht="20.100000000000001" customHeight="1" x14ac:dyDescent="0.25">
      <c r="A96" s="110">
        <v>101</v>
      </c>
      <c r="B96" s="116" t="s">
        <v>852</v>
      </c>
      <c r="C96" s="116" t="s">
        <v>265</v>
      </c>
      <c r="D96" s="116" t="s">
        <v>1</v>
      </c>
      <c r="E96" s="117">
        <v>39795</v>
      </c>
      <c r="F96" s="118">
        <v>12</v>
      </c>
      <c r="G96" s="118" t="s">
        <v>6</v>
      </c>
      <c r="H96" s="118"/>
      <c r="I96" s="118"/>
      <c r="J96" s="119">
        <v>21</v>
      </c>
      <c r="K96" s="120"/>
      <c r="L96" s="182"/>
      <c r="M96" s="183" t="str">
        <f>VLOOKUP(N96,licencje!$L$5:$L$1000,1,FALSE)</f>
        <v>Amelia Urbaniak</v>
      </c>
      <c r="N96" s="184" t="str">
        <f t="shared" si="4"/>
        <v>Amelia Urbaniak</v>
      </c>
      <c r="O96" s="178"/>
      <c r="P96" s="214"/>
      <c r="Q96" s="118"/>
      <c r="R96" s="118" t="s">
        <v>1291</v>
      </c>
      <c r="S96" s="118"/>
    </row>
    <row r="97" spans="1:19" ht="20.100000000000001" customHeight="1" x14ac:dyDescent="0.25">
      <c r="A97" s="110">
        <v>175</v>
      </c>
      <c r="B97" s="116" t="s">
        <v>905</v>
      </c>
      <c r="C97" s="116" t="s">
        <v>896</v>
      </c>
      <c r="D97" s="116" t="s">
        <v>897</v>
      </c>
      <c r="E97" s="117">
        <v>39350</v>
      </c>
      <c r="F97" s="118">
        <v>13</v>
      </c>
      <c r="G97" s="118" t="s">
        <v>6</v>
      </c>
      <c r="H97" s="118">
        <v>160</v>
      </c>
      <c r="I97" s="118">
        <v>65</v>
      </c>
      <c r="J97" s="119" t="s">
        <v>850</v>
      </c>
      <c r="K97" s="120"/>
      <c r="L97" s="182">
        <v>40</v>
      </c>
      <c r="M97" s="183" t="e">
        <f>VLOOKUP(N97,licencje!$L$5:$L$1000,1,FALSE)</f>
        <v>#N/A</v>
      </c>
      <c r="N97" s="184" t="str">
        <f t="shared" si="4"/>
        <v>ZUANNA GOLISZEK</v>
      </c>
      <c r="O97" s="178"/>
      <c r="P97" s="215"/>
      <c r="Q97" s="188"/>
      <c r="R97" s="188"/>
      <c r="S97" s="188" t="s">
        <v>1291</v>
      </c>
    </row>
    <row r="98" spans="1:19" ht="20.100000000000001" customHeight="1" x14ac:dyDescent="0.25">
      <c r="A98" s="110">
        <v>24</v>
      </c>
      <c r="B98" s="116" t="s">
        <v>78</v>
      </c>
      <c r="C98" s="116" t="s">
        <v>62</v>
      </c>
      <c r="D98" s="116" t="s">
        <v>63</v>
      </c>
      <c r="E98" s="121">
        <v>38640</v>
      </c>
      <c r="F98" s="118">
        <f>IF(ISBLANK(E98),"",DATEDIF(E98,$B$2,"y"))</f>
        <v>15</v>
      </c>
      <c r="G98" s="118" t="s">
        <v>2</v>
      </c>
      <c r="H98" s="118"/>
      <c r="I98" s="118">
        <v>67.2</v>
      </c>
      <c r="J98" s="124" t="s">
        <v>65</v>
      </c>
      <c r="K98" s="122" t="s">
        <v>81</v>
      </c>
      <c r="L98" s="182">
        <v>25</v>
      </c>
      <c r="M98" s="183" t="str">
        <f>VLOOKUP(N98,licencje!$L$5:$L$1000,1,FALSE)</f>
        <v>Szymon Barylski</v>
      </c>
      <c r="N98" s="184" t="str">
        <f t="shared" si="4"/>
        <v>SZYMON BARYLSKI</v>
      </c>
      <c r="O98" s="178"/>
      <c r="P98" s="217" t="str">
        <f>wykaz_konkurencji!M20</f>
        <v>025 Kata Ju Jitsu kadetów 13-15 lat</v>
      </c>
      <c r="Q98" s="224"/>
      <c r="R98" s="224"/>
      <c r="S98" s="224" t="s">
        <v>1291</v>
      </c>
    </row>
    <row r="99" spans="1:19" ht="20.100000000000001" customHeight="1" x14ac:dyDescent="0.25">
      <c r="A99" s="110">
        <v>29</v>
      </c>
      <c r="B99" s="116" t="s">
        <v>78</v>
      </c>
      <c r="C99" s="116" t="s">
        <v>71</v>
      </c>
      <c r="D99" s="116" t="s">
        <v>72</v>
      </c>
      <c r="E99" s="117">
        <v>39409</v>
      </c>
      <c r="F99" s="118">
        <f>IF(ISBLANK(E99),"",DATEDIF(E99,$B$2,"y"))</f>
        <v>13</v>
      </c>
      <c r="G99" s="118" t="s">
        <v>2</v>
      </c>
      <c r="H99" s="118"/>
      <c r="I99" s="125"/>
      <c r="J99" s="124" t="s">
        <v>65</v>
      </c>
      <c r="K99" s="122" t="s">
        <v>81</v>
      </c>
      <c r="L99" s="182">
        <v>25</v>
      </c>
      <c r="M99" s="183" t="str">
        <f>VLOOKUP(N99,licencje!$L$5:$L$1000,1,FALSE)</f>
        <v>Paweł Bartczak</v>
      </c>
      <c r="N99" s="184" t="str">
        <f t="shared" si="4"/>
        <v>PAWEŁ BARTCZAK</v>
      </c>
      <c r="O99" s="178"/>
      <c r="P99" s="214"/>
      <c r="Q99" s="222"/>
      <c r="R99" s="222"/>
      <c r="S99" s="222"/>
    </row>
    <row r="100" spans="1:19" ht="20.100000000000001" customHeight="1" x14ac:dyDescent="0.25">
      <c r="A100" s="110">
        <v>235</v>
      </c>
      <c r="B100" s="116" t="s">
        <v>951</v>
      </c>
      <c r="C100" s="126" t="s">
        <v>938</v>
      </c>
      <c r="D100" s="126" t="s">
        <v>939</v>
      </c>
      <c r="E100" s="127">
        <v>40162</v>
      </c>
      <c r="F100" s="128">
        <v>11</v>
      </c>
      <c r="G100" s="128" t="s">
        <v>889</v>
      </c>
      <c r="H100" s="128"/>
      <c r="I100" s="128"/>
      <c r="J100" s="129" t="s">
        <v>65</v>
      </c>
      <c r="K100" s="130" t="s">
        <v>953</v>
      </c>
      <c r="L100" s="185">
        <v>25</v>
      </c>
      <c r="M100" s="183" t="str">
        <f>VLOOKUP(N100,licencje!$L$5:$L$1000,1,FALSE)</f>
        <v>Mateusz Janczewski</v>
      </c>
      <c r="N100" s="184" t="str">
        <f t="shared" si="4"/>
        <v>MATEUSZ JANCZEWSKI</v>
      </c>
      <c r="O100" s="178"/>
      <c r="P100" s="214"/>
      <c r="Q100" s="219"/>
      <c r="R100" s="219" t="s">
        <v>1291</v>
      </c>
      <c r="S100" s="219"/>
    </row>
    <row r="101" spans="1:19" ht="20.100000000000001" customHeight="1" x14ac:dyDescent="0.25">
      <c r="A101" s="110">
        <v>242</v>
      </c>
      <c r="B101" s="116" t="s">
        <v>951</v>
      </c>
      <c r="C101" s="126" t="s">
        <v>946</v>
      </c>
      <c r="D101" s="126" t="s">
        <v>947</v>
      </c>
      <c r="E101" s="127">
        <v>40094</v>
      </c>
      <c r="F101" s="128">
        <v>11</v>
      </c>
      <c r="G101" s="128" t="s">
        <v>889</v>
      </c>
      <c r="H101" s="128"/>
      <c r="I101" s="128"/>
      <c r="J101" s="129" t="s">
        <v>65</v>
      </c>
      <c r="K101" s="130" t="s">
        <v>953</v>
      </c>
      <c r="L101" s="185">
        <v>25</v>
      </c>
      <c r="M101" s="183" t="e">
        <f>VLOOKUP(N101,licencje!$L$5:$L$1000,1,FALSE)</f>
        <v>#N/A</v>
      </c>
      <c r="N101" s="184" t="str">
        <f t="shared" si="4"/>
        <v>JAN SZAFRAŃSKI</v>
      </c>
      <c r="O101" s="178"/>
      <c r="P101" s="214"/>
      <c r="Q101" s="222"/>
      <c r="R101" s="222"/>
      <c r="S101" s="222"/>
    </row>
    <row r="102" spans="1:19" ht="20.100000000000001" customHeight="1" x14ac:dyDescent="0.25">
      <c r="A102" s="110">
        <v>307</v>
      </c>
      <c r="B102" s="116" t="s">
        <v>1105</v>
      </c>
      <c r="C102" s="116" t="s">
        <v>709</v>
      </c>
      <c r="D102" s="116" t="s">
        <v>708</v>
      </c>
      <c r="E102" s="131">
        <v>39571</v>
      </c>
      <c r="F102" s="118">
        <v>13</v>
      </c>
      <c r="G102" s="118" t="s">
        <v>6</v>
      </c>
      <c r="H102" s="118"/>
      <c r="I102" s="118">
        <v>46</v>
      </c>
      <c r="J102" s="124">
        <v>25</v>
      </c>
      <c r="K102" s="122" t="s">
        <v>1111</v>
      </c>
      <c r="L102" s="182"/>
      <c r="M102" s="183" t="str">
        <f>VLOOKUP(N102,licencje!$L$5:$L$1000,1,FALSE)</f>
        <v>Jagoda Biały</v>
      </c>
      <c r="N102" s="184" t="str">
        <f t="shared" si="4"/>
        <v>Jagoda Biały</v>
      </c>
      <c r="O102" s="178"/>
      <c r="P102" s="214"/>
      <c r="Q102" s="219" t="s">
        <v>1291</v>
      </c>
      <c r="R102" s="219"/>
      <c r="S102" s="219"/>
    </row>
    <row r="103" spans="1:19" ht="20.100000000000001" customHeight="1" x14ac:dyDescent="0.25">
      <c r="A103" s="110">
        <v>312</v>
      </c>
      <c r="B103" s="116" t="s">
        <v>1105</v>
      </c>
      <c r="C103" s="116" t="s">
        <v>707</v>
      </c>
      <c r="D103" s="116" t="s">
        <v>706</v>
      </c>
      <c r="E103" s="131">
        <v>39604</v>
      </c>
      <c r="F103" s="118">
        <v>13</v>
      </c>
      <c r="G103" s="118" t="s">
        <v>6</v>
      </c>
      <c r="H103" s="118"/>
      <c r="I103" s="118">
        <v>45.5</v>
      </c>
      <c r="J103" s="132">
        <v>25</v>
      </c>
      <c r="K103" s="122" t="s">
        <v>1111</v>
      </c>
      <c r="L103" s="182"/>
      <c r="M103" s="183" t="str">
        <f>VLOOKUP(N103,licencje!$L$5:$L$1000,1,FALSE)</f>
        <v>Roksana Kurek</v>
      </c>
      <c r="N103" s="184" t="str">
        <f t="shared" si="4"/>
        <v>Roksana Kurek</v>
      </c>
      <c r="O103" s="178"/>
      <c r="P103" s="215"/>
      <c r="Q103" s="221"/>
      <c r="R103" s="221"/>
      <c r="S103" s="221"/>
    </row>
    <row r="104" spans="1:19" ht="20.100000000000001" customHeight="1" x14ac:dyDescent="0.25">
      <c r="A104" s="110">
        <v>233</v>
      </c>
      <c r="B104" s="116" t="s">
        <v>951</v>
      </c>
      <c r="C104" s="126" t="s">
        <v>935</v>
      </c>
      <c r="D104" s="126" t="s">
        <v>936</v>
      </c>
      <c r="E104" s="127">
        <v>38969</v>
      </c>
      <c r="F104" s="128">
        <v>15</v>
      </c>
      <c r="G104" s="128" t="s">
        <v>889</v>
      </c>
      <c r="H104" s="128"/>
      <c r="I104" s="128"/>
      <c r="J104" s="129" t="s">
        <v>937</v>
      </c>
      <c r="K104" s="130" t="s">
        <v>952</v>
      </c>
      <c r="L104" s="185">
        <v>25</v>
      </c>
      <c r="M104" s="183" t="str">
        <f>VLOOKUP(N104,licencje!$L$5:$L$1000,1,FALSE)</f>
        <v>Jakub Budziński</v>
      </c>
      <c r="N104" s="184" t="str">
        <f t="shared" si="4"/>
        <v>JAKUB BUDZIŃSKI</v>
      </c>
      <c r="O104" s="178"/>
      <c r="P104" s="217" t="str">
        <f>wykaz_konkurencji!M21</f>
        <v>031 Kata Ju Jitsu kadetów 13-15 lat</v>
      </c>
      <c r="Q104" s="224"/>
      <c r="R104" s="224" t="s">
        <v>1291</v>
      </c>
      <c r="S104" s="224"/>
    </row>
    <row r="105" spans="1:19" ht="20.100000000000001" customHeight="1" x14ac:dyDescent="0.25">
      <c r="A105" s="110">
        <v>238</v>
      </c>
      <c r="B105" s="116" t="s">
        <v>951</v>
      </c>
      <c r="C105" s="126" t="s">
        <v>943</v>
      </c>
      <c r="D105" s="126" t="s">
        <v>942</v>
      </c>
      <c r="E105" s="127">
        <v>38791</v>
      </c>
      <c r="F105" s="128">
        <v>15</v>
      </c>
      <c r="G105" s="128" t="s">
        <v>888</v>
      </c>
      <c r="H105" s="128"/>
      <c r="I105" s="128"/>
      <c r="J105" s="129" t="s">
        <v>937</v>
      </c>
      <c r="K105" s="130" t="s">
        <v>952</v>
      </c>
      <c r="L105" s="185">
        <v>25</v>
      </c>
      <c r="M105" s="183" t="str">
        <f>VLOOKUP(N105,licencje!$L$5:$L$1000,1,FALSE)</f>
        <v>Marika Juszczak</v>
      </c>
      <c r="N105" s="184" t="str">
        <f t="shared" si="4"/>
        <v>MARIKA JUSZCZAK</v>
      </c>
      <c r="O105" s="178"/>
      <c r="P105" s="214"/>
      <c r="Q105" s="222"/>
      <c r="R105" s="222"/>
      <c r="S105" s="222"/>
    </row>
    <row r="106" spans="1:19" ht="20.100000000000001" customHeight="1" x14ac:dyDescent="0.25">
      <c r="A106" s="110">
        <v>301</v>
      </c>
      <c r="B106" s="116" t="s">
        <v>1105</v>
      </c>
      <c r="C106" s="116" t="s">
        <v>509</v>
      </c>
      <c r="D106" s="116" t="s">
        <v>706</v>
      </c>
      <c r="E106" s="131">
        <v>39078</v>
      </c>
      <c r="F106" s="118">
        <v>14</v>
      </c>
      <c r="G106" s="118" t="s">
        <v>6</v>
      </c>
      <c r="H106" s="118"/>
      <c r="I106" s="118">
        <v>62</v>
      </c>
      <c r="J106" s="124">
        <v>31</v>
      </c>
      <c r="K106" s="122" t="s">
        <v>1110</v>
      </c>
      <c r="L106" s="182"/>
      <c r="M106" s="183" t="str">
        <f>VLOOKUP(N106,licencje!$L$5:$L$1000,1,FALSE)</f>
        <v>Natalia Kurek</v>
      </c>
      <c r="N106" s="184" t="str">
        <f t="shared" si="4"/>
        <v>Natalia Kurek</v>
      </c>
      <c r="O106" s="178"/>
      <c r="P106" s="214"/>
      <c r="Q106" s="219" t="s">
        <v>1291</v>
      </c>
      <c r="R106" s="219"/>
      <c r="S106" s="219"/>
    </row>
    <row r="107" spans="1:19" ht="20.100000000000001" customHeight="1" x14ac:dyDescent="0.25">
      <c r="A107" s="110">
        <v>304</v>
      </c>
      <c r="B107" s="116" t="s">
        <v>1105</v>
      </c>
      <c r="C107" s="116" t="s">
        <v>226</v>
      </c>
      <c r="D107" s="116" t="s">
        <v>715</v>
      </c>
      <c r="E107" s="131">
        <v>39163</v>
      </c>
      <c r="F107" s="118">
        <v>14</v>
      </c>
      <c r="G107" s="118" t="s">
        <v>6</v>
      </c>
      <c r="H107" s="118"/>
      <c r="I107" s="118">
        <v>52</v>
      </c>
      <c r="J107" s="124">
        <v>31</v>
      </c>
      <c r="K107" s="122" t="s">
        <v>1110</v>
      </c>
      <c r="L107" s="182"/>
      <c r="M107" s="183" t="str">
        <f>VLOOKUP(N107,licencje!$L$5:$L$1000,1,FALSE)</f>
        <v>Laura Grela</v>
      </c>
      <c r="N107" s="184" t="str">
        <f t="shared" si="4"/>
        <v>Laura Grela</v>
      </c>
      <c r="O107" s="178"/>
      <c r="P107" s="214"/>
      <c r="Q107" s="222"/>
      <c r="R107" s="222"/>
      <c r="S107" s="222"/>
    </row>
    <row r="108" spans="1:19" ht="20.100000000000001" customHeight="1" x14ac:dyDescent="0.25">
      <c r="A108" s="110">
        <v>315</v>
      </c>
      <c r="B108" s="116" t="s">
        <v>1105</v>
      </c>
      <c r="C108" s="116" t="s">
        <v>700</v>
      </c>
      <c r="D108" s="116" t="s">
        <v>699</v>
      </c>
      <c r="E108" s="131">
        <v>39784</v>
      </c>
      <c r="F108" s="118">
        <v>12</v>
      </c>
      <c r="G108" s="118" t="s">
        <v>6</v>
      </c>
      <c r="H108" s="118"/>
      <c r="I108" s="118">
        <v>57</v>
      </c>
      <c r="J108" s="133" t="s">
        <v>937</v>
      </c>
      <c r="K108" s="122" t="s">
        <v>1112</v>
      </c>
      <c r="L108" s="182"/>
      <c r="M108" s="183" t="str">
        <f>VLOOKUP(N108,licencje!$L$5:$L$1000,1,FALSE)</f>
        <v>Marianna Gil</v>
      </c>
      <c r="N108" s="184" t="str">
        <f t="shared" si="4"/>
        <v>Marianna Gil</v>
      </c>
      <c r="O108" s="178"/>
      <c r="P108" s="214"/>
      <c r="Q108" s="219"/>
      <c r="R108" s="219"/>
      <c r="S108" s="219" t="s">
        <v>1291</v>
      </c>
    </row>
    <row r="109" spans="1:19" ht="20.100000000000001" customHeight="1" x14ac:dyDescent="0.25">
      <c r="A109" s="110">
        <v>320</v>
      </c>
      <c r="B109" s="116" t="s">
        <v>1105</v>
      </c>
      <c r="C109" s="116" t="s">
        <v>194</v>
      </c>
      <c r="D109" s="116" t="s">
        <v>691</v>
      </c>
      <c r="E109" s="131">
        <v>39483</v>
      </c>
      <c r="F109" s="118">
        <v>13</v>
      </c>
      <c r="G109" s="118" t="s">
        <v>2</v>
      </c>
      <c r="H109" s="118"/>
      <c r="I109" s="118">
        <v>56</v>
      </c>
      <c r="J109" s="132" t="s">
        <v>937</v>
      </c>
      <c r="K109" s="122" t="s">
        <v>1112</v>
      </c>
      <c r="L109" s="182"/>
      <c r="M109" s="183" t="str">
        <f>VLOOKUP(N109,licencje!$L$5:$L$1000,1,FALSE)</f>
        <v>Tymon Sadok</v>
      </c>
      <c r="N109" s="184" t="str">
        <f t="shared" si="4"/>
        <v>Tymon Sadok</v>
      </c>
      <c r="O109" s="178"/>
      <c r="P109" s="215"/>
      <c r="Q109" s="221"/>
      <c r="R109" s="221"/>
      <c r="S109" s="221"/>
    </row>
    <row r="110" spans="1:19" ht="20.100000000000001" customHeight="1" x14ac:dyDescent="0.25">
      <c r="A110" s="110">
        <v>278</v>
      </c>
      <c r="B110" s="116" t="s">
        <v>1105</v>
      </c>
      <c r="C110" s="116" t="s">
        <v>625</v>
      </c>
      <c r="D110" s="116" t="s">
        <v>485</v>
      </c>
      <c r="E110" s="131">
        <v>38136</v>
      </c>
      <c r="F110" s="118">
        <v>17</v>
      </c>
      <c r="G110" s="118" t="s">
        <v>2</v>
      </c>
      <c r="H110" s="118"/>
      <c r="I110" s="118">
        <v>73</v>
      </c>
      <c r="J110" s="124">
        <v>32</v>
      </c>
      <c r="K110" s="122" t="s">
        <v>1107</v>
      </c>
      <c r="L110" s="182"/>
      <c r="M110" s="183" t="str">
        <f>VLOOKUP(N110,licencje!$L$5:$L$1000,1,FALSE)</f>
        <v>Szczepan Ścigaj</v>
      </c>
      <c r="N110" s="184" t="str">
        <f t="shared" si="4"/>
        <v>Szczepan Ścigaj</v>
      </c>
      <c r="O110" s="178"/>
      <c r="P110" s="217" t="str">
        <f>wykaz_konkurencji!M22</f>
        <v>032 Kata Ju Jitsu juniorów 16-18 lat</v>
      </c>
      <c r="Q110" s="224" t="s">
        <v>1291</v>
      </c>
      <c r="R110" s="224"/>
      <c r="S110" s="224"/>
    </row>
    <row r="111" spans="1:19" ht="20.100000000000001" customHeight="1" x14ac:dyDescent="0.25">
      <c r="A111" s="110">
        <v>283</v>
      </c>
      <c r="B111" s="116" t="s">
        <v>1105</v>
      </c>
      <c r="C111" s="116" t="s">
        <v>109</v>
      </c>
      <c r="D111" s="116" t="s">
        <v>480</v>
      </c>
      <c r="E111" s="131">
        <v>37966</v>
      </c>
      <c r="F111" s="118">
        <v>17</v>
      </c>
      <c r="G111" s="118" t="s">
        <v>2</v>
      </c>
      <c r="H111" s="118"/>
      <c r="I111" s="118">
        <v>78</v>
      </c>
      <c r="J111" s="124">
        <v>32</v>
      </c>
      <c r="K111" s="122" t="s">
        <v>1107</v>
      </c>
      <c r="L111" s="182"/>
      <c r="M111" s="183" t="str">
        <f>VLOOKUP(N111,licencje!$L$5:$L$1000,1,FALSE)</f>
        <v>Piotr Kusina</v>
      </c>
      <c r="N111" s="184" t="str">
        <f t="shared" si="4"/>
        <v>Piotr Kusina</v>
      </c>
      <c r="O111" s="178"/>
      <c r="P111" s="214"/>
      <c r="Q111" s="222"/>
      <c r="R111" s="222"/>
      <c r="S111" s="222"/>
    </row>
    <row r="112" spans="1:19" ht="20.100000000000001" customHeight="1" x14ac:dyDescent="0.25">
      <c r="A112" s="110">
        <v>286</v>
      </c>
      <c r="B112" s="116" t="s">
        <v>1105</v>
      </c>
      <c r="C112" s="116" t="s">
        <v>729</v>
      </c>
      <c r="D112" s="116" t="s">
        <v>728</v>
      </c>
      <c r="E112" s="131">
        <v>38173</v>
      </c>
      <c r="F112" s="118">
        <v>17</v>
      </c>
      <c r="G112" s="118" t="s">
        <v>2</v>
      </c>
      <c r="H112" s="118"/>
      <c r="I112" s="118">
        <v>69</v>
      </c>
      <c r="J112" s="124" t="s">
        <v>1084</v>
      </c>
      <c r="K112" s="122" t="s">
        <v>1108</v>
      </c>
      <c r="L112" s="182"/>
      <c r="M112" s="183" t="str">
        <f>VLOOKUP(N112,licencje!$L$5:$L$1000,1,FALSE)</f>
        <v>Kacper Korczyński</v>
      </c>
      <c r="N112" s="184" t="str">
        <f t="shared" si="4"/>
        <v>Kacper Korczyński</v>
      </c>
      <c r="O112" s="178"/>
      <c r="P112" s="214"/>
      <c r="Q112" s="219"/>
      <c r="R112" s="219"/>
      <c r="S112" s="219" t="s">
        <v>1291</v>
      </c>
    </row>
    <row r="113" spans="1:19" ht="20.100000000000001" customHeight="1" x14ac:dyDescent="0.25">
      <c r="A113" s="110">
        <v>288</v>
      </c>
      <c r="B113" s="116" t="s">
        <v>1105</v>
      </c>
      <c r="C113" s="116" t="s">
        <v>726</v>
      </c>
      <c r="D113" s="116" t="s">
        <v>99</v>
      </c>
      <c r="E113" s="131">
        <v>38652</v>
      </c>
      <c r="F113" s="118">
        <v>15</v>
      </c>
      <c r="G113" s="118" t="s">
        <v>6</v>
      </c>
      <c r="H113" s="118"/>
      <c r="I113" s="118">
        <v>74</v>
      </c>
      <c r="J113" s="124" t="s">
        <v>1084</v>
      </c>
      <c r="K113" s="122" t="s">
        <v>1108</v>
      </c>
      <c r="L113" s="182"/>
      <c r="M113" s="183" t="str">
        <f>VLOOKUP(N113,licencje!$L$5:$L$1000,1,FALSE)</f>
        <v>Daria Woźniak</v>
      </c>
      <c r="N113" s="184" t="str">
        <f t="shared" si="4"/>
        <v>Daria Woźniak</v>
      </c>
      <c r="O113" s="178"/>
      <c r="P113" s="214"/>
      <c r="Q113" s="222"/>
      <c r="R113" s="222"/>
      <c r="S113" s="222"/>
    </row>
    <row r="114" spans="1:19" ht="20.100000000000001" customHeight="1" x14ac:dyDescent="0.25">
      <c r="A114" s="110">
        <v>293</v>
      </c>
      <c r="B114" s="116" t="s">
        <v>1105</v>
      </c>
      <c r="C114" s="116" t="s">
        <v>506</v>
      </c>
      <c r="D114" s="116" t="s">
        <v>698</v>
      </c>
      <c r="E114" s="131">
        <v>38256</v>
      </c>
      <c r="F114" s="118">
        <v>16</v>
      </c>
      <c r="G114" s="118" t="s">
        <v>2</v>
      </c>
      <c r="H114" s="118"/>
      <c r="I114" s="118">
        <v>68</v>
      </c>
      <c r="J114" s="124" t="s">
        <v>1084</v>
      </c>
      <c r="K114" s="122" t="s">
        <v>1109</v>
      </c>
      <c r="L114" s="182"/>
      <c r="M114" s="183" t="str">
        <f>VLOOKUP(N114,licencje!$L$5:$L$1000,1,FALSE)</f>
        <v>Kevin Cieślak</v>
      </c>
      <c r="N114" s="184" t="str">
        <f t="shared" si="4"/>
        <v>Kevin Cieślak</v>
      </c>
      <c r="O114" s="178"/>
      <c r="P114" s="214"/>
      <c r="Q114" s="219"/>
      <c r="R114" s="219" t="s">
        <v>1291</v>
      </c>
      <c r="S114" s="219"/>
    </row>
    <row r="115" spans="1:19" ht="20.100000000000001" customHeight="1" x14ac:dyDescent="0.25">
      <c r="A115" s="110">
        <v>296</v>
      </c>
      <c r="B115" s="116" t="s">
        <v>1105</v>
      </c>
      <c r="C115" s="116" t="s">
        <v>43</v>
      </c>
      <c r="D115" s="116" t="s">
        <v>690</v>
      </c>
      <c r="E115" s="131">
        <v>38245</v>
      </c>
      <c r="F115" s="118">
        <v>17</v>
      </c>
      <c r="G115" s="118" t="s">
        <v>6</v>
      </c>
      <c r="H115" s="118"/>
      <c r="I115" s="118">
        <v>55</v>
      </c>
      <c r="J115" s="124" t="s">
        <v>1084</v>
      </c>
      <c r="K115" s="122" t="s">
        <v>1109</v>
      </c>
      <c r="L115" s="182"/>
      <c r="M115" s="183" t="str">
        <f>VLOOKUP(N115,licencje!$L$5:$L$1000,1,FALSE)</f>
        <v>Julia Nawrot</v>
      </c>
      <c r="N115" s="184" t="str">
        <f t="shared" si="4"/>
        <v>Julia Nawrot</v>
      </c>
      <c r="O115" s="178"/>
      <c r="P115" s="215"/>
      <c r="Q115" s="221"/>
      <c r="R115" s="221"/>
      <c r="S115" s="221"/>
    </row>
    <row r="116" spans="1:19" ht="20.100000000000001" customHeight="1" x14ac:dyDescent="0.25">
      <c r="A116" s="110">
        <v>58</v>
      </c>
      <c r="B116" s="116" t="s">
        <v>802</v>
      </c>
      <c r="C116" s="134" t="s">
        <v>71</v>
      </c>
      <c r="D116" s="134" t="s">
        <v>799</v>
      </c>
      <c r="E116" s="135">
        <v>35187</v>
      </c>
      <c r="F116" s="118">
        <f>IF(ISBLANK(E116),"",DATEDIF(E116,$B$2,"y"))</f>
        <v>25</v>
      </c>
      <c r="G116" s="136" t="s">
        <v>2</v>
      </c>
      <c r="H116" s="136"/>
      <c r="I116" s="136"/>
      <c r="J116" s="137">
        <v>33</v>
      </c>
      <c r="K116" s="138" t="s">
        <v>803</v>
      </c>
      <c r="L116" s="186">
        <v>50</v>
      </c>
      <c r="M116" s="183" t="str">
        <f>VLOOKUP(N116,licencje!$L$5:$L$1000,1,FALSE)</f>
        <v>Paweł Przysiężnik</v>
      </c>
      <c r="N116" s="184" t="str">
        <f t="shared" si="4"/>
        <v>PAWEŁ PRZYSIĘŻNIK</v>
      </c>
      <c r="O116" s="178"/>
      <c r="P116" s="217" t="str">
        <f>wykaz_konkurencji!M23</f>
        <v>033 Kata Ju Jitsu seniorów</v>
      </c>
      <c r="Q116" s="224"/>
      <c r="R116" s="224" t="s">
        <v>1291</v>
      </c>
      <c r="S116" s="224"/>
    </row>
    <row r="117" spans="1:19" ht="20.100000000000001" customHeight="1" x14ac:dyDescent="0.25">
      <c r="A117" s="110">
        <v>59</v>
      </c>
      <c r="B117" s="116" t="s">
        <v>802</v>
      </c>
      <c r="C117" s="134" t="s">
        <v>801</v>
      </c>
      <c r="D117" s="134" t="s">
        <v>795</v>
      </c>
      <c r="E117" s="135">
        <v>27489</v>
      </c>
      <c r="F117" s="118">
        <f>IF(ISBLANK(E117),"",DATEDIF(E117,$B$2,"y"))</f>
        <v>46</v>
      </c>
      <c r="G117" s="136" t="s">
        <v>2</v>
      </c>
      <c r="H117" s="136"/>
      <c r="I117" s="136"/>
      <c r="J117" s="137">
        <v>33</v>
      </c>
      <c r="K117" s="138" t="s">
        <v>803</v>
      </c>
      <c r="L117" s="186">
        <v>0</v>
      </c>
      <c r="M117" s="183" t="str">
        <f>VLOOKUP(N117,licencje!$L$5:$L$1000,1,FALSE)</f>
        <v>Arkadiusz Woźniak</v>
      </c>
      <c r="N117" s="184" t="str">
        <f t="shared" si="4"/>
        <v>ARKADIUSZ WOŹNIAK</v>
      </c>
      <c r="O117" s="178"/>
      <c r="P117" s="214"/>
      <c r="Q117" s="222"/>
      <c r="R117" s="222"/>
      <c r="S117" s="222"/>
    </row>
    <row r="118" spans="1:19" ht="20.100000000000001" customHeight="1" x14ac:dyDescent="0.25">
      <c r="A118" s="110">
        <v>240</v>
      </c>
      <c r="B118" s="116" t="s">
        <v>951</v>
      </c>
      <c r="C118" s="126" t="s">
        <v>62</v>
      </c>
      <c r="D118" s="126" t="s">
        <v>944</v>
      </c>
      <c r="E118" s="127">
        <v>35888</v>
      </c>
      <c r="F118" s="128">
        <v>23</v>
      </c>
      <c r="G118" s="128" t="s">
        <v>889</v>
      </c>
      <c r="H118" s="128"/>
      <c r="I118" s="128"/>
      <c r="J118" s="129" t="s">
        <v>945</v>
      </c>
      <c r="K118" s="130" t="s">
        <v>954</v>
      </c>
      <c r="L118" s="185">
        <v>25</v>
      </c>
      <c r="M118" s="183" t="str">
        <f>VLOOKUP(N118,licencje!$L$5:$L$1000,1,FALSE)</f>
        <v>Szymon Piotrowski</v>
      </c>
      <c r="N118" s="184" t="str">
        <f t="shared" si="4"/>
        <v>SZYMON PIOTROWSKI</v>
      </c>
      <c r="O118" s="178"/>
      <c r="P118" s="214"/>
      <c r="Q118" s="219" t="s">
        <v>1291</v>
      </c>
      <c r="R118" s="219"/>
      <c r="S118" s="219"/>
    </row>
    <row r="119" spans="1:19" ht="20.100000000000001" customHeight="1" x14ac:dyDescent="0.25">
      <c r="A119" s="110">
        <v>244</v>
      </c>
      <c r="B119" s="116" t="s">
        <v>951</v>
      </c>
      <c r="C119" s="126" t="s">
        <v>943</v>
      </c>
      <c r="D119" s="126" t="s">
        <v>948</v>
      </c>
      <c r="E119" s="127">
        <v>34142</v>
      </c>
      <c r="F119" s="128">
        <v>28</v>
      </c>
      <c r="G119" s="128" t="s">
        <v>888</v>
      </c>
      <c r="H119" s="128"/>
      <c r="I119" s="128"/>
      <c r="J119" s="129" t="s">
        <v>945</v>
      </c>
      <c r="K119" s="130" t="s">
        <v>954</v>
      </c>
      <c r="L119" s="185">
        <v>25</v>
      </c>
      <c r="M119" s="183" t="e">
        <f>VLOOKUP(N119,licencje!$L$5:$L$1000,1,FALSE)</f>
        <v>#N/A</v>
      </c>
      <c r="N119" s="184" t="str">
        <f t="shared" si="4"/>
        <v>MARIKA ZALEWSKA</v>
      </c>
      <c r="O119" s="178"/>
      <c r="P119" s="215"/>
      <c r="Q119" s="221"/>
      <c r="R119" s="221"/>
      <c r="S119" s="221"/>
    </row>
    <row r="120" spans="1:19" ht="20.100000000000001" customHeight="1" x14ac:dyDescent="0.25">
      <c r="A120" s="110">
        <v>30</v>
      </c>
      <c r="B120" s="116" t="s">
        <v>78</v>
      </c>
      <c r="C120" s="116" t="s">
        <v>73</v>
      </c>
      <c r="D120" s="116" t="s">
        <v>74</v>
      </c>
      <c r="E120" s="117">
        <v>40748</v>
      </c>
      <c r="F120" s="118">
        <f>IF(ISBLANK(E120),"",DATEDIF(E120,$B$2,"y"))</f>
        <v>10</v>
      </c>
      <c r="G120" s="118" t="s">
        <v>2</v>
      </c>
      <c r="H120" s="118"/>
      <c r="I120" s="118">
        <v>30.4</v>
      </c>
      <c r="J120" s="119" t="s">
        <v>75</v>
      </c>
      <c r="K120" s="120"/>
      <c r="L120" s="182">
        <v>40</v>
      </c>
      <c r="M120" s="183" t="str">
        <f>VLOOKUP(N120,licencje!$L$5:$L$1000,1,FALSE)</f>
        <v>Antoni Radziemski</v>
      </c>
      <c r="N120" s="184" t="str">
        <f t="shared" si="4"/>
        <v>ANTONI RADZIEMSKI</v>
      </c>
      <c r="O120" s="178"/>
      <c r="P120" s="217" t="str">
        <f>wykaz_konkurencji!M24</f>
        <v>035 Grappling młodzików 10-12 lat -32kg</v>
      </c>
      <c r="Q120" s="190"/>
      <c r="R120" s="190"/>
      <c r="S120" s="190"/>
    </row>
    <row r="121" spans="1:19" ht="20.100000000000001" customHeight="1" x14ac:dyDescent="0.25">
      <c r="A121" s="110">
        <v>50</v>
      </c>
      <c r="B121" s="116" t="s">
        <v>802</v>
      </c>
      <c r="C121" s="134" t="s">
        <v>787</v>
      </c>
      <c r="D121" s="134" t="s">
        <v>788</v>
      </c>
      <c r="E121" s="135">
        <v>40421</v>
      </c>
      <c r="F121" s="118">
        <f>IF(ISBLANK(E121),"",DATEDIF(E121,$B$2,"y"))</f>
        <v>11</v>
      </c>
      <c r="G121" s="136" t="s">
        <v>2</v>
      </c>
      <c r="H121" s="136"/>
      <c r="I121" s="136">
        <v>32</v>
      </c>
      <c r="J121" s="139" t="s">
        <v>75</v>
      </c>
      <c r="K121" s="140"/>
      <c r="L121" s="186">
        <v>40</v>
      </c>
      <c r="M121" s="183" t="str">
        <f>VLOOKUP(N121,licencje!$L$5:$L$1000,1,FALSE)</f>
        <v>Gracjan Kukuł</v>
      </c>
      <c r="N121" s="184" t="str">
        <f t="shared" si="4"/>
        <v>GRACJAN KUKUŁ</v>
      </c>
      <c r="O121" s="178"/>
      <c r="P121" s="214"/>
      <c r="Q121" s="118"/>
      <c r="R121" s="118" t="s">
        <v>1291</v>
      </c>
      <c r="S121" s="118"/>
    </row>
    <row r="122" spans="1:19" ht="20.100000000000001" customHeight="1" x14ac:dyDescent="0.25">
      <c r="A122" s="110">
        <v>381</v>
      </c>
      <c r="B122" s="116" t="s">
        <v>1147</v>
      </c>
      <c r="C122" s="141" t="s">
        <v>1135</v>
      </c>
      <c r="D122" s="141" t="s">
        <v>1136</v>
      </c>
      <c r="E122" s="142">
        <v>40712</v>
      </c>
      <c r="F122" s="143">
        <v>10</v>
      </c>
      <c r="G122" s="143" t="s">
        <v>2</v>
      </c>
      <c r="H122" s="143"/>
      <c r="I122" s="143">
        <v>30</v>
      </c>
      <c r="J122" s="144" t="s">
        <v>75</v>
      </c>
      <c r="K122" s="120"/>
      <c r="L122" s="182">
        <v>70</v>
      </c>
      <c r="M122" s="183" t="e">
        <f>VLOOKUP(N122,licencje!$L$5:$L$1000,1,FALSE)</f>
        <v>#N/A</v>
      </c>
      <c r="N122" s="184" t="str">
        <f t="shared" si="4"/>
        <v>Jakub  Gorączkowski</v>
      </c>
      <c r="O122" s="178"/>
      <c r="P122" s="214"/>
      <c r="Q122" s="118" t="s">
        <v>1291</v>
      </c>
      <c r="R122" s="118"/>
      <c r="S122" s="118"/>
    </row>
    <row r="123" spans="1:19" ht="20.100000000000001" customHeight="1" x14ac:dyDescent="0.25">
      <c r="A123" s="110">
        <v>384</v>
      </c>
      <c r="B123" s="116" t="s">
        <v>1147</v>
      </c>
      <c r="C123" s="141" t="s">
        <v>1139</v>
      </c>
      <c r="D123" s="141" t="s">
        <v>1140</v>
      </c>
      <c r="E123" s="142">
        <v>40049</v>
      </c>
      <c r="F123" s="143">
        <v>12</v>
      </c>
      <c r="G123" s="143" t="s">
        <v>2</v>
      </c>
      <c r="H123" s="143"/>
      <c r="I123" s="143">
        <v>30</v>
      </c>
      <c r="J123" s="144" t="s">
        <v>75</v>
      </c>
      <c r="K123" s="120"/>
      <c r="L123" s="182">
        <v>70</v>
      </c>
      <c r="M123" s="183" t="e">
        <f>VLOOKUP(N123,licencje!$L$5:$L$1000,1,FALSE)</f>
        <v>#N/A</v>
      </c>
      <c r="N123" s="184" t="str">
        <f t="shared" si="4"/>
        <v xml:space="preserve">Alex  Jendraszak </v>
      </c>
      <c r="O123" s="178"/>
      <c r="P123" s="215"/>
      <c r="Q123" s="188"/>
      <c r="R123" s="188"/>
      <c r="S123" s="188" t="s">
        <v>1291</v>
      </c>
    </row>
    <row r="124" spans="1:19" ht="20.100000000000001" customHeight="1" x14ac:dyDescent="0.25">
      <c r="A124" s="110">
        <v>17</v>
      </c>
      <c r="B124" s="116" t="s">
        <v>61</v>
      </c>
      <c r="C124" s="116" t="s">
        <v>55</v>
      </c>
      <c r="D124" s="116" t="s">
        <v>56</v>
      </c>
      <c r="E124" s="117">
        <v>40433</v>
      </c>
      <c r="F124" s="118">
        <f>IF(ISBLANK(E124),"",DATEDIF(E124,$B$2,"y"))</f>
        <v>11</v>
      </c>
      <c r="G124" s="118" t="s">
        <v>2</v>
      </c>
      <c r="H124" s="118"/>
      <c r="I124" s="118">
        <v>36</v>
      </c>
      <c r="J124" s="119" t="s">
        <v>57</v>
      </c>
      <c r="K124" s="120"/>
      <c r="L124" s="182">
        <v>40</v>
      </c>
      <c r="M124" s="183" t="str">
        <f>VLOOKUP(N124,licencje!$L$5:$L$1000,1,FALSE)</f>
        <v>Filip Kucała</v>
      </c>
      <c r="N124" s="184" t="str">
        <f t="shared" si="4"/>
        <v>Filip Kucała</v>
      </c>
      <c r="O124" s="178"/>
      <c r="P124" s="217" t="str">
        <f>wykaz_konkurencji!M25</f>
        <v>036 Grappling młodzików 10-12 lat -38kg</v>
      </c>
      <c r="Q124" s="190"/>
      <c r="R124" s="190"/>
      <c r="S124" s="190"/>
    </row>
    <row r="125" spans="1:19" ht="20.100000000000001" customHeight="1" x14ac:dyDescent="0.25">
      <c r="A125" s="110">
        <v>18</v>
      </c>
      <c r="B125" s="116" t="s">
        <v>61</v>
      </c>
      <c r="C125" s="116" t="s">
        <v>58</v>
      </c>
      <c r="D125" s="116" t="s">
        <v>59</v>
      </c>
      <c r="E125" s="117">
        <v>40728</v>
      </c>
      <c r="F125" s="118">
        <f>IF(ISBLANK(E125),"",DATEDIF(E125,$B$2,"y"))</f>
        <v>10</v>
      </c>
      <c r="G125" s="118" t="s">
        <v>2</v>
      </c>
      <c r="H125" s="118"/>
      <c r="I125" s="118">
        <v>37.5</v>
      </c>
      <c r="J125" s="119" t="s">
        <v>57</v>
      </c>
      <c r="K125" s="120"/>
      <c r="L125" s="182">
        <v>40</v>
      </c>
      <c r="M125" s="183" t="str">
        <f>VLOOKUP(N125,licencje!$L$5:$L$1000,1,FALSE)</f>
        <v>Sebastian Michno</v>
      </c>
      <c r="N125" s="184" t="str">
        <f t="shared" si="4"/>
        <v>Sebastian Michno</v>
      </c>
      <c r="O125" s="178"/>
      <c r="P125" s="214"/>
      <c r="Q125" s="118"/>
      <c r="R125" s="118"/>
      <c r="S125" s="118"/>
    </row>
    <row r="126" spans="1:19" ht="20.100000000000001" customHeight="1" x14ac:dyDescent="0.25">
      <c r="A126" s="110">
        <v>31</v>
      </c>
      <c r="B126" s="116" t="s">
        <v>78</v>
      </c>
      <c r="C126" s="116" t="s">
        <v>76</v>
      </c>
      <c r="D126" s="116" t="s">
        <v>77</v>
      </c>
      <c r="E126" s="117">
        <v>40889</v>
      </c>
      <c r="F126" s="118">
        <f>IF(ISBLANK(E126),"",DATEDIF(E126,$B$2,"y"))</f>
        <v>9</v>
      </c>
      <c r="G126" s="118" t="s">
        <v>2</v>
      </c>
      <c r="H126" s="118"/>
      <c r="I126" s="118">
        <v>35.4</v>
      </c>
      <c r="J126" s="119" t="s">
        <v>57</v>
      </c>
      <c r="K126" s="120"/>
      <c r="L126" s="182">
        <v>40</v>
      </c>
      <c r="M126" s="183" t="e">
        <f>VLOOKUP(N126,licencje!$L$5:$L$1000,1,FALSE)</f>
        <v>#N/A</v>
      </c>
      <c r="N126" s="184" t="str">
        <f t="shared" si="4"/>
        <v>BARYS KOBUS</v>
      </c>
      <c r="O126" s="178"/>
      <c r="P126" s="214"/>
      <c r="Q126" s="118"/>
      <c r="R126" s="118"/>
      <c r="S126" s="118" t="s">
        <v>1291</v>
      </c>
    </row>
    <row r="127" spans="1:19" ht="20.100000000000001" customHeight="1" x14ac:dyDescent="0.25">
      <c r="A127" s="110">
        <v>243</v>
      </c>
      <c r="B127" s="116" t="s">
        <v>951</v>
      </c>
      <c r="C127" s="126" t="s">
        <v>946</v>
      </c>
      <c r="D127" s="126" t="s">
        <v>947</v>
      </c>
      <c r="E127" s="127">
        <v>40094</v>
      </c>
      <c r="F127" s="128">
        <v>11</v>
      </c>
      <c r="G127" s="128" t="s">
        <v>889</v>
      </c>
      <c r="H127" s="128"/>
      <c r="I127" s="128">
        <v>37</v>
      </c>
      <c r="J127" s="145" t="s">
        <v>57</v>
      </c>
      <c r="K127" s="130"/>
      <c r="L127" s="185">
        <v>40</v>
      </c>
      <c r="M127" s="183" t="e">
        <f>VLOOKUP(N127,licencje!$L$5:$L$1000,1,FALSE)</f>
        <v>#N/A</v>
      </c>
      <c r="N127" s="184" t="str">
        <f t="shared" si="4"/>
        <v>JAN SZAFRAŃSKI</v>
      </c>
      <c r="O127" s="178"/>
      <c r="P127" s="214"/>
      <c r="Q127" s="118" t="s">
        <v>1291</v>
      </c>
      <c r="R127" s="118"/>
      <c r="S127" s="118"/>
    </row>
    <row r="128" spans="1:19" ht="20.100000000000001" customHeight="1" x14ac:dyDescent="0.25">
      <c r="A128" s="110">
        <v>346</v>
      </c>
      <c r="B128" s="116" t="s">
        <v>1105</v>
      </c>
      <c r="C128" s="116" t="s">
        <v>92</v>
      </c>
      <c r="D128" s="116" t="s">
        <v>693</v>
      </c>
      <c r="E128" s="131">
        <v>40796</v>
      </c>
      <c r="F128" s="118">
        <v>10</v>
      </c>
      <c r="G128" s="118" t="s">
        <v>2</v>
      </c>
      <c r="H128" s="118">
        <v>144</v>
      </c>
      <c r="I128" s="118">
        <v>35</v>
      </c>
      <c r="J128" s="119" t="s">
        <v>57</v>
      </c>
      <c r="K128" s="120"/>
      <c r="L128" s="182"/>
      <c r="M128" s="183" t="str">
        <f>VLOOKUP(N128,licencje!$L$5:$L$1000,1,FALSE)</f>
        <v>Miłosz Jedynak</v>
      </c>
      <c r="N128" s="184" t="str">
        <f t="shared" si="4"/>
        <v>Miłosz Jedynak</v>
      </c>
      <c r="O128" s="178"/>
      <c r="P128" s="214"/>
      <c r="Q128" s="118"/>
      <c r="R128" s="118" t="s">
        <v>1291</v>
      </c>
      <c r="S128" s="118"/>
    </row>
    <row r="129" spans="1:19" ht="20.100000000000001" customHeight="1" x14ac:dyDescent="0.25">
      <c r="A129" s="110">
        <v>349</v>
      </c>
      <c r="B129" s="116" t="s">
        <v>1105</v>
      </c>
      <c r="C129" s="116" t="s">
        <v>156</v>
      </c>
      <c r="D129" s="116" t="s">
        <v>716</v>
      </c>
      <c r="E129" s="131">
        <v>39986</v>
      </c>
      <c r="F129" s="118">
        <v>12</v>
      </c>
      <c r="G129" s="118" t="s">
        <v>2</v>
      </c>
      <c r="H129" s="118">
        <v>152</v>
      </c>
      <c r="I129" s="118">
        <v>38</v>
      </c>
      <c r="J129" s="119" t="s">
        <v>57</v>
      </c>
      <c r="K129" s="120"/>
      <c r="L129" s="182"/>
      <c r="M129" s="183" t="str">
        <f>VLOOKUP(N129,licencje!$L$5:$L$1000,1,FALSE)</f>
        <v>Jakub Krzemień</v>
      </c>
      <c r="N129" s="184" t="str">
        <f t="shared" si="4"/>
        <v>Jakub Krzemień</v>
      </c>
      <c r="O129" s="178"/>
      <c r="P129" s="214"/>
      <c r="Q129" s="118"/>
      <c r="R129" s="118"/>
      <c r="S129" s="118"/>
    </row>
    <row r="130" spans="1:19" ht="20.100000000000001" customHeight="1" x14ac:dyDescent="0.25">
      <c r="A130" s="110">
        <v>363</v>
      </c>
      <c r="B130" s="116" t="s">
        <v>1105</v>
      </c>
      <c r="C130" s="116" t="s">
        <v>37</v>
      </c>
      <c r="D130" s="116" t="s">
        <v>1102</v>
      </c>
      <c r="E130" s="131">
        <v>40367</v>
      </c>
      <c r="F130" s="118">
        <v>11</v>
      </c>
      <c r="G130" s="118" t="s">
        <v>2</v>
      </c>
      <c r="H130" s="118"/>
      <c r="I130" s="118">
        <v>36</v>
      </c>
      <c r="J130" s="119" t="s">
        <v>57</v>
      </c>
      <c r="K130" s="120"/>
      <c r="L130" s="182"/>
      <c r="M130" s="183" t="e">
        <f>VLOOKUP(N130,licencje!$L$5:$L$1000,1,FALSE)</f>
        <v>#N/A</v>
      </c>
      <c r="N130" s="184" t="str">
        <f t="shared" si="4"/>
        <v>Paweł Hołowiński</v>
      </c>
      <c r="O130" s="178"/>
      <c r="P130" s="214"/>
      <c r="Q130" s="118"/>
      <c r="R130" s="118"/>
      <c r="S130" s="118"/>
    </row>
    <row r="131" spans="1:19" ht="20.100000000000001" customHeight="1" x14ac:dyDescent="0.25">
      <c r="A131" s="110">
        <v>365</v>
      </c>
      <c r="B131" s="116" t="s">
        <v>1105</v>
      </c>
      <c r="C131" s="116" t="s">
        <v>705</v>
      </c>
      <c r="D131" s="116" t="s">
        <v>1104</v>
      </c>
      <c r="E131" s="131">
        <v>40408</v>
      </c>
      <c r="F131" s="118">
        <v>11</v>
      </c>
      <c r="G131" s="118" t="s">
        <v>2</v>
      </c>
      <c r="H131" s="118">
        <v>144</v>
      </c>
      <c r="I131" s="118">
        <v>33</v>
      </c>
      <c r="J131" s="119" t="s">
        <v>57</v>
      </c>
      <c r="K131" s="120"/>
      <c r="L131" s="182"/>
      <c r="M131" s="183" t="e">
        <f>VLOOKUP(N131,licencje!$L$5:$L$1000,1,FALSE)</f>
        <v>#N/A</v>
      </c>
      <c r="N131" s="184" t="str">
        <f t="shared" si="4"/>
        <v>Evan Cieslak</v>
      </c>
      <c r="O131" s="178"/>
      <c r="P131" s="215"/>
      <c r="Q131" s="188"/>
      <c r="R131" s="188"/>
      <c r="S131" s="188"/>
    </row>
    <row r="132" spans="1:19" ht="20.100000000000001" customHeight="1" x14ac:dyDescent="0.25">
      <c r="A132" s="110">
        <v>19</v>
      </c>
      <c r="B132" s="116" t="s">
        <v>61</v>
      </c>
      <c r="C132" s="116" t="s">
        <v>48</v>
      </c>
      <c r="D132" s="116" t="s">
        <v>49</v>
      </c>
      <c r="E132" s="117">
        <v>41606</v>
      </c>
      <c r="F132" s="118">
        <f>IF(ISBLANK(E132),"",DATEDIF(E132,$B$2,"y"))</f>
        <v>7</v>
      </c>
      <c r="G132" s="118" t="s">
        <v>2</v>
      </c>
      <c r="H132" s="118"/>
      <c r="I132" s="118">
        <v>46.5</v>
      </c>
      <c r="J132" s="119">
        <v>37</v>
      </c>
      <c r="K132" s="120"/>
      <c r="L132" s="182">
        <v>40</v>
      </c>
      <c r="M132" s="183" t="str">
        <f>VLOOKUP(N132,licencje!$L$5:$L$1000,1,FALSE)</f>
        <v>Kornel Epstein</v>
      </c>
      <c r="N132" s="184" t="str">
        <f t="shared" ref="N132:N195" si="5">C132&amp;" "&amp;D132</f>
        <v>Kornel Epstein</v>
      </c>
      <c r="O132" s="178"/>
      <c r="P132" s="217" t="str">
        <f>wykaz_konkurencji!M26</f>
        <v>037 Grappling młodzików 10-12 lat -46kg</v>
      </c>
      <c r="Q132" s="190"/>
      <c r="R132" s="190"/>
      <c r="S132" s="190"/>
    </row>
    <row r="133" spans="1:19" ht="20.100000000000001" customHeight="1" x14ac:dyDescent="0.25">
      <c r="A133" s="110">
        <v>236</v>
      </c>
      <c r="B133" s="116" t="s">
        <v>951</v>
      </c>
      <c r="C133" s="126" t="s">
        <v>938</v>
      </c>
      <c r="D133" s="126" t="s">
        <v>939</v>
      </c>
      <c r="E133" s="127">
        <v>40162</v>
      </c>
      <c r="F133" s="128">
        <v>11</v>
      </c>
      <c r="G133" s="128" t="s">
        <v>889</v>
      </c>
      <c r="H133" s="128"/>
      <c r="I133" s="128">
        <v>43</v>
      </c>
      <c r="J133" s="145" t="s">
        <v>940</v>
      </c>
      <c r="K133" s="130"/>
      <c r="L133" s="185">
        <v>40</v>
      </c>
      <c r="M133" s="183" t="str">
        <f>VLOOKUP(N133,licencje!$L$5:$L$1000,1,FALSE)</f>
        <v>Mateusz Janczewski</v>
      </c>
      <c r="N133" s="184" t="str">
        <f t="shared" si="5"/>
        <v>MATEUSZ JANCZEWSKI</v>
      </c>
      <c r="O133" s="178"/>
      <c r="P133" s="214"/>
      <c r="Q133" s="118" t="s">
        <v>1291</v>
      </c>
      <c r="R133" s="118"/>
      <c r="S133" s="118"/>
    </row>
    <row r="134" spans="1:19" ht="20.100000000000001" customHeight="1" x14ac:dyDescent="0.25">
      <c r="A134" s="110">
        <v>364</v>
      </c>
      <c r="B134" s="116" t="s">
        <v>1105</v>
      </c>
      <c r="C134" s="116" t="s">
        <v>350</v>
      </c>
      <c r="D134" s="116" t="s">
        <v>1103</v>
      </c>
      <c r="E134" s="131">
        <v>40618</v>
      </c>
      <c r="F134" s="118">
        <v>10</v>
      </c>
      <c r="G134" s="118" t="s">
        <v>2</v>
      </c>
      <c r="H134" s="118"/>
      <c r="I134" s="118">
        <v>44</v>
      </c>
      <c r="J134" s="119" t="s">
        <v>940</v>
      </c>
      <c r="K134" s="120"/>
      <c r="L134" s="182"/>
      <c r="M134" s="183" t="e">
        <f>VLOOKUP(N134,licencje!$L$5:$L$1000,1,FALSE)</f>
        <v>#N/A</v>
      </c>
      <c r="N134" s="184" t="str">
        <f t="shared" si="5"/>
        <v>Oliwier Siluk</v>
      </c>
      <c r="O134" s="178"/>
      <c r="P134" s="214"/>
      <c r="Q134" s="118"/>
      <c r="R134" s="118"/>
      <c r="S134" s="118"/>
    </row>
    <row r="135" spans="1:19" ht="20.100000000000001" customHeight="1" x14ac:dyDescent="0.25">
      <c r="A135" s="110">
        <v>367</v>
      </c>
      <c r="B135" s="116" t="s">
        <v>1127</v>
      </c>
      <c r="C135" s="126" t="s">
        <v>899</v>
      </c>
      <c r="D135" s="126" t="s">
        <v>1114</v>
      </c>
      <c r="E135" s="146">
        <v>40183</v>
      </c>
      <c r="F135" s="147">
        <v>11</v>
      </c>
      <c r="G135" s="147" t="s">
        <v>2</v>
      </c>
      <c r="H135" s="147"/>
      <c r="I135" s="147">
        <v>42</v>
      </c>
      <c r="J135" s="148" t="s">
        <v>940</v>
      </c>
      <c r="K135" s="149"/>
      <c r="L135" s="187">
        <v>70</v>
      </c>
      <c r="M135" s="183" t="e">
        <f>VLOOKUP(N135,licencje!$L$5:$L$1000,1,FALSE)</f>
        <v>#N/A</v>
      </c>
      <c r="N135" s="184" t="str">
        <f t="shared" si="5"/>
        <v>KACPER STANIK</v>
      </c>
      <c r="O135" s="178"/>
      <c r="P135" s="214"/>
      <c r="Q135" s="118"/>
      <c r="R135" s="118"/>
      <c r="S135" s="118" t="s">
        <v>1291</v>
      </c>
    </row>
    <row r="136" spans="1:19" ht="20.100000000000001" customHeight="1" x14ac:dyDescent="0.25">
      <c r="A136" s="110">
        <v>380</v>
      </c>
      <c r="B136" s="116" t="s">
        <v>1147</v>
      </c>
      <c r="C136" s="141" t="s">
        <v>55</v>
      </c>
      <c r="D136" s="141" t="s">
        <v>1134</v>
      </c>
      <c r="E136" s="150">
        <v>40701</v>
      </c>
      <c r="F136" s="143">
        <v>10</v>
      </c>
      <c r="G136" s="143" t="s">
        <v>2</v>
      </c>
      <c r="H136" s="143"/>
      <c r="I136" s="143">
        <v>41</v>
      </c>
      <c r="J136" s="144" t="s">
        <v>940</v>
      </c>
      <c r="K136" s="120"/>
      <c r="L136" s="182">
        <v>70</v>
      </c>
      <c r="M136" s="183" t="e">
        <f>VLOOKUP(N136,licencje!$L$5:$L$1000,1,FALSE)</f>
        <v>#N/A</v>
      </c>
      <c r="N136" s="184" t="str">
        <f t="shared" si="5"/>
        <v xml:space="preserve">Filip Dębicki </v>
      </c>
      <c r="O136" s="178"/>
      <c r="P136" s="214"/>
      <c r="Q136" s="118"/>
      <c r="R136" s="118" t="s">
        <v>1291</v>
      </c>
      <c r="S136" s="118"/>
    </row>
    <row r="137" spans="1:19" ht="20.100000000000001" customHeight="1" x14ac:dyDescent="0.25">
      <c r="A137" s="110">
        <v>353</v>
      </c>
      <c r="B137" s="116" t="s">
        <v>1105</v>
      </c>
      <c r="C137" s="116" t="s">
        <v>37</v>
      </c>
      <c r="D137" s="116" t="s">
        <v>1097</v>
      </c>
      <c r="E137" s="131">
        <v>40851</v>
      </c>
      <c r="F137" s="118">
        <v>10</v>
      </c>
      <c r="G137" s="118" t="s">
        <v>2</v>
      </c>
      <c r="H137" s="118">
        <v>140</v>
      </c>
      <c r="I137" s="118">
        <v>46</v>
      </c>
      <c r="J137" s="119">
        <v>37</v>
      </c>
      <c r="K137" s="120"/>
      <c r="L137" s="182"/>
      <c r="M137" s="183" t="e">
        <f>VLOOKUP(N137,licencje!$L$5:$L$1000,1,FALSE)</f>
        <v>#N/A</v>
      </c>
      <c r="N137" s="184" t="str">
        <f t="shared" si="5"/>
        <v>Paweł Barański</v>
      </c>
      <c r="O137" s="178"/>
      <c r="P137" s="215"/>
      <c r="Q137" s="188"/>
      <c r="R137" s="188"/>
      <c r="S137" s="188"/>
    </row>
    <row r="138" spans="1:19" ht="20.100000000000001" customHeight="1" x14ac:dyDescent="0.25">
      <c r="A138" s="110">
        <v>51</v>
      </c>
      <c r="B138" s="116" t="s">
        <v>802</v>
      </c>
      <c r="C138" s="134" t="s">
        <v>789</v>
      </c>
      <c r="D138" s="134" t="s">
        <v>790</v>
      </c>
      <c r="E138" s="135">
        <v>40436</v>
      </c>
      <c r="F138" s="118">
        <f>IF(ISBLANK(E138),"",DATEDIF(E138,$B$2,"y"))</f>
        <v>11</v>
      </c>
      <c r="G138" s="136" t="s">
        <v>2</v>
      </c>
      <c r="H138" s="136"/>
      <c r="I138" s="136">
        <v>59</v>
      </c>
      <c r="J138" s="139" t="s">
        <v>54</v>
      </c>
      <c r="K138" s="140"/>
      <c r="L138" s="186">
        <v>40</v>
      </c>
      <c r="M138" s="183" t="str">
        <f>VLOOKUP(N138,licencje!$L$5:$L$1000,1,FALSE)</f>
        <v>Marcel Płaneta</v>
      </c>
      <c r="N138" s="184" t="str">
        <f t="shared" si="5"/>
        <v>MARCEL PŁANETA</v>
      </c>
      <c r="O138" s="178"/>
      <c r="P138" s="217" t="str">
        <f>wykaz_konkurencji!M27</f>
        <v>039 Grappling młodzików 10-12 lat +49kg</v>
      </c>
      <c r="Q138" s="190"/>
      <c r="R138" s="190" t="s">
        <v>1291</v>
      </c>
      <c r="S138" s="190"/>
    </row>
    <row r="139" spans="1:19" ht="20.100000000000001" customHeight="1" x14ac:dyDescent="0.25">
      <c r="A139" s="110">
        <v>347</v>
      </c>
      <c r="B139" s="116" t="s">
        <v>1105</v>
      </c>
      <c r="C139" s="116" t="s">
        <v>156</v>
      </c>
      <c r="D139" s="116" t="s">
        <v>735</v>
      </c>
      <c r="E139" s="131">
        <v>40039</v>
      </c>
      <c r="F139" s="118">
        <v>12</v>
      </c>
      <c r="G139" s="118" t="s">
        <v>2</v>
      </c>
      <c r="H139" s="118">
        <v>156</v>
      </c>
      <c r="I139" s="118">
        <v>51</v>
      </c>
      <c r="J139" s="119" t="s">
        <v>54</v>
      </c>
      <c r="K139" s="120"/>
      <c r="L139" s="182"/>
      <c r="M139" s="183" t="str">
        <f>VLOOKUP(N139,licencje!$L$5:$L$1000,1,FALSE)</f>
        <v>Jakub Siekierski</v>
      </c>
      <c r="N139" s="184" t="str">
        <f t="shared" si="5"/>
        <v>Jakub Siekierski</v>
      </c>
      <c r="O139" s="178"/>
      <c r="P139" s="214"/>
      <c r="Q139" s="118"/>
      <c r="R139" s="118"/>
      <c r="S139" s="118" t="s">
        <v>1291</v>
      </c>
    </row>
    <row r="140" spans="1:19" ht="20.100000000000001" customHeight="1" x14ac:dyDescent="0.25">
      <c r="A140" s="110">
        <v>382</v>
      </c>
      <c r="B140" s="116" t="s">
        <v>1147</v>
      </c>
      <c r="C140" s="141" t="s">
        <v>1137</v>
      </c>
      <c r="D140" s="141" t="s">
        <v>1138</v>
      </c>
      <c r="E140" s="142">
        <v>40109</v>
      </c>
      <c r="F140" s="143">
        <v>11</v>
      </c>
      <c r="G140" s="143" t="s">
        <v>2</v>
      </c>
      <c r="H140" s="143"/>
      <c r="I140" s="143">
        <v>49</v>
      </c>
      <c r="J140" s="144">
        <v>39</v>
      </c>
      <c r="K140" s="120"/>
      <c r="L140" s="182">
        <v>70</v>
      </c>
      <c r="M140" s="183" t="e">
        <f>VLOOKUP(N140,licencje!$L$5:$L$1000,1,FALSE)</f>
        <v>#N/A</v>
      </c>
      <c r="N140" s="184" t="str">
        <f t="shared" si="5"/>
        <v xml:space="preserve">Karol  Kołoziej </v>
      </c>
      <c r="O140" s="178"/>
      <c r="P140" s="215"/>
      <c r="Q140" s="188" t="s">
        <v>1291</v>
      </c>
      <c r="R140" s="188"/>
      <c r="S140" s="188"/>
    </row>
    <row r="141" spans="1:19" ht="20.100000000000001" customHeight="1" x14ac:dyDescent="0.25">
      <c r="A141" s="110">
        <v>143</v>
      </c>
      <c r="B141" s="116" t="s">
        <v>883</v>
      </c>
      <c r="C141" s="116" t="s">
        <v>257</v>
      </c>
      <c r="D141" s="116" t="s">
        <v>763</v>
      </c>
      <c r="E141" s="117">
        <v>40961</v>
      </c>
      <c r="F141" s="118">
        <v>9</v>
      </c>
      <c r="G141" s="118" t="s">
        <v>6</v>
      </c>
      <c r="H141" s="118"/>
      <c r="I141" s="118">
        <v>32</v>
      </c>
      <c r="J141" s="119" t="s">
        <v>876</v>
      </c>
      <c r="K141" s="122"/>
      <c r="L141" s="182">
        <v>40</v>
      </c>
      <c r="M141" s="183" t="str">
        <f>VLOOKUP(N141,licencje!$L$5:$L$1000,1,FALSE)</f>
        <v>Tatiana Lajblich</v>
      </c>
      <c r="N141" s="184" t="str">
        <f t="shared" si="5"/>
        <v>Tatiana Lajblich</v>
      </c>
      <c r="O141" s="178"/>
      <c r="P141" s="217" t="str">
        <f>wykaz_konkurencji!M28</f>
        <v>042 Grappling młodziczek 10-12 lat -36kg</v>
      </c>
      <c r="Q141" s="190"/>
      <c r="R141" s="190" t="s">
        <v>1291</v>
      </c>
      <c r="S141" s="190"/>
    </row>
    <row r="142" spans="1:19" ht="20.100000000000001" customHeight="1" x14ac:dyDescent="0.25">
      <c r="A142" s="110">
        <v>348</v>
      </c>
      <c r="B142" s="116" t="s">
        <v>1105</v>
      </c>
      <c r="C142" s="116" t="s">
        <v>128</v>
      </c>
      <c r="D142" s="116" t="s">
        <v>510</v>
      </c>
      <c r="E142" s="131">
        <v>40216</v>
      </c>
      <c r="F142" s="118">
        <v>11</v>
      </c>
      <c r="G142" s="118" t="s">
        <v>6</v>
      </c>
      <c r="H142" s="118">
        <v>155</v>
      </c>
      <c r="I142" s="118">
        <v>36</v>
      </c>
      <c r="J142" s="119" t="s">
        <v>876</v>
      </c>
      <c r="K142" s="120"/>
      <c r="L142" s="182"/>
      <c r="M142" s="183" t="str">
        <f>VLOOKUP(N142,licencje!$L$5:$L$1000,1,FALSE)</f>
        <v>Kinga Kaczmarek</v>
      </c>
      <c r="N142" s="184" t="str">
        <f t="shared" si="5"/>
        <v>Kinga Kaczmarek</v>
      </c>
      <c r="O142" s="178"/>
      <c r="P142" s="215"/>
      <c r="Q142" s="188" t="s">
        <v>1291</v>
      </c>
      <c r="R142" s="188"/>
      <c r="S142" s="188"/>
    </row>
    <row r="143" spans="1:19" ht="20.100000000000001" customHeight="1" x14ac:dyDescent="0.25">
      <c r="A143" s="110">
        <v>21</v>
      </c>
      <c r="B143" s="116" t="s">
        <v>61</v>
      </c>
      <c r="C143" s="116" t="s">
        <v>45</v>
      </c>
      <c r="D143" s="116" t="s">
        <v>46</v>
      </c>
      <c r="E143" s="117">
        <v>39480</v>
      </c>
      <c r="F143" s="118">
        <f>IF(ISBLANK(E143),"",DATEDIF(E143,$B$2,"y"))</f>
        <v>13</v>
      </c>
      <c r="G143" s="118" t="s">
        <v>2</v>
      </c>
      <c r="H143" s="118"/>
      <c r="I143" s="118">
        <v>49</v>
      </c>
      <c r="J143" s="119" t="s">
        <v>60</v>
      </c>
      <c r="K143" s="120"/>
      <c r="L143" s="182">
        <v>40</v>
      </c>
      <c r="M143" s="183" t="str">
        <f>VLOOKUP(N143,licencje!$L$5:$L$1000,1,FALSE)</f>
        <v>Dominik Proszek</v>
      </c>
      <c r="N143" s="184" t="str">
        <f t="shared" si="5"/>
        <v>Dominik Proszek</v>
      </c>
      <c r="O143" s="178"/>
      <c r="P143" s="217" t="str">
        <f>wykaz_konkurencji!M29</f>
        <v>047 Grappling kadetów 13-15 lat -50kg</v>
      </c>
      <c r="Q143" s="190" t="s">
        <v>1291</v>
      </c>
      <c r="R143" s="190"/>
      <c r="S143" s="190"/>
    </row>
    <row r="144" spans="1:19" ht="20.100000000000001" customHeight="1" x14ac:dyDescent="0.25">
      <c r="A144" s="110">
        <v>132</v>
      </c>
      <c r="B144" s="116" t="s">
        <v>883</v>
      </c>
      <c r="C144" s="116" t="s">
        <v>550</v>
      </c>
      <c r="D144" s="116" t="s">
        <v>753</v>
      </c>
      <c r="E144" s="117">
        <v>39277</v>
      </c>
      <c r="F144" s="118">
        <v>14</v>
      </c>
      <c r="G144" s="118" t="s">
        <v>2</v>
      </c>
      <c r="H144" s="118"/>
      <c r="I144" s="118">
        <v>47</v>
      </c>
      <c r="J144" s="119" t="s">
        <v>60</v>
      </c>
      <c r="K144" s="122"/>
      <c r="L144" s="182">
        <v>40</v>
      </c>
      <c r="M144" s="183" t="str">
        <f>VLOOKUP(N144,licencje!$L$5:$L$1000,1,FALSE)</f>
        <v>Krzysztof Kozłowski</v>
      </c>
      <c r="N144" s="184" t="str">
        <f t="shared" si="5"/>
        <v>Krzysztof Kozłowski</v>
      </c>
      <c r="O144" s="178"/>
      <c r="P144" s="214"/>
      <c r="Q144" s="118"/>
      <c r="R144" s="118" t="s">
        <v>1291</v>
      </c>
      <c r="S144" s="118"/>
    </row>
    <row r="145" spans="1:19" ht="20.100000000000001" customHeight="1" x14ac:dyDescent="0.25">
      <c r="A145" s="110">
        <v>137</v>
      </c>
      <c r="B145" s="116" t="s">
        <v>883</v>
      </c>
      <c r="C145" s="116" t="s">
        <v>175</v>
      </c>
      <c r="D145" s="116" t="s">
        <v>750</v>
      </c>
      <c r="E145" s="117">
        <v>39209</v>
      </c>
      <c r="F145" s="118">
        <v>14</v>
      </c>
      <c r="G145" s="118" t="s">
        <v>2</v>
      </c>
      <c r="H145" s="118"/>
      <c r="I145" s="118">
        <v>43</v>
      </c>
      <c r="J145" s="119">
        <v>47</v>
      </c>
      <c r="K145" s="122"/>
      <c r="L145" s="182">
        <v>40</v>
      </c>
      <c r="M145" s="183" t="str">
        <f>VLOOKUP(N145,licencje!$L$5:$L$1000,1,FALSE)</f>
        <v>Wiktor Kopiński</v>
      </c>
      <c r="N145" s="184" t="str">
        <f t="shared" si="5"/>
        <v>Wiktor Kopiński</v>
      </c>
      <c r="O145" s="178"/>
      <c r="P145" s="215"/>
      <c r="Q145" s="188"/>
      <c r="R145" s="188"/>
      <c r="S145" s="188" t="s">
        <v>1291</v>
      </c>
    </row>
    <row r="146" spans="1:19" ht="20.100000000000001" customHeight="1" x14ac:dyDescent="0.25">
      <c r="A146" s="110">
        <v>53</v>
      </c>
      <c r="B146" s="116" t="s">
        <v>802</v>
      </c>
      <c r="C146" s="134" t="s">
        <v>794</v>
      </c>
      <c r="D146" s="134" t="s">
        <v>795</v>
      </c>
      <c r="E146" s="135">
        <v>39644</v>
      </c>
      <c r="F146" s="118">
        <f>IF(ISBLANK(E146),"",DATEDIF(E146,$B$2,"y"))</f>
        <v>13</v>
      </c>
      <c r="G146" s="136" t="s">
        <v>2</v>
      </c>
      <c r="H146" s="136"/>
      <c r="I146" s="136">
        <v>63</v>
      </c>
      <c r="J146" s="139" t="s">
        <v>796</v>
      </c>
      <c r="K146" s="140"/>
      <c r="L146" s="186">
        <v>40</v>
      </c>
      <c r="M146" s="183" t="str">
        <f>VLOOKUP(N146,licencje!$L$5:$L$1000,1,FALSE)</f>
        <v>Tomasz Woźniak</v>
      </c>
      <c r="N146" s="184" t="str">
        <f t="shared" si="5"/>
        <v>TOMASZ WOŹNIAK</v>
      </c>
      <c r="O146" s="178"/>
      <c r="P146" s="217" t="str">
        <f>wykaz_konkurencji!M30</f>
        <v>049 Grappling kadetów 13-15 lat -64kg</v>
      </c>
      <c r="Q146" s="190"/>
      <c r="R146" s="190"/>
      <c r="S146" s="190" t="s">
        <v>1291</v>
      </c>
    </row>
    <row r="147" spans="1:19" ht="20.100000000000001" customHeight="1" x14ac:dyDescent="0.25">
      <c r="A147" s="110">
        <v>234</v>
      </c>
      <c r="B147" s="116" t="s">
        <v>951</v>
      </c>
      <c r="C147" s="126" t="s">
        <v>935</v>
      </c>
      <c r="D147" s="126" t="s">
        <v>936</v>
      </c>
      <c r="E147" s="127">
        <v>38969</v>
      </c>
      <c r="F147" s="128">
        <v>15</v>
      </c>
      <c r="G147" s="128" t="s">
        <v>889</v>
      </c>
      <c r="H147" s="128"/>
      <c r="I147" s="128">
        <v>63</v>
      </c>
      <c r="J147" s="145" t="s">
        <v>796</v>
      </c>
      <c r="K147" s="130"/>
      <c r="L147" s="185">
        <v>40</v>
      </c>
      <c r="M147" s="183" t="str">
        <f>VLOOKUP(N147,licencje!$L$5:$L$1000,1,FALSE)</f>
        <v>Jakub Budziński</v>
      </c>
      <c r="N147" s="184" t="str">
        <f t="shared" si="5"/>
        <v>JAKUB BUDZIŃSKI</v>
      </c>
      <c r="O147" s="178"/>
      <c r="P147" s="214"/>
      <c r="Q147" s="118" t="s">
        <v>1291</v>
      </c>
      <c r="R147" s="118"/>
      <c r="S147" s="118"/>
    </row>
    <row r="148" spans="1:19" ht="20.100000000000001" customHeight="1" x14ac:dyDescent="0.25">
      <c r="A148" s="110">
        <v>322</v>
      </c>
      <c r="B148" s="116" t="s">
        <v>1105</v>
      </c>
      <c r="C148" s="116" t="s">
        <v>194</v>
      </c>
      <c r="D148" s="116" t="s">
        <v>691</v>
      </c>
      <c r="E148" s="131">
        <v>39483</v>
      </c>
      <c r="F148" s="118">
        <v>13</v>
      </c>
      <c r="G148" s="118" t="s">
        <v>2</v>
      </c>
      <c r="H148" s="118"/>
      <c r="I148" s="118">
        <v>56</v>
      </c>
      <c r="J148" s="151">
        <v>49</v>
      </c>
      <c r="K148" s="120"/>
      <c r="L148" s="182"/>
      <c r="M148" s="183" t="str">
        <f>VLOOKUP(N148,licencje!$L$5:$L$1000,1,FALSE)</f>
        <v>Tymon Sadok</v>
      </c>
      <c r="N148" s="184" t="str">
        <f t="shared" si="5"/>
        <v>Tymon Sadok</v>
      </c>
      <c r="O148" s="178"/>
      <c r="P148" s="215"/>
      <c r="Q148" s="188"/>
      <c r="R148" s="188" t="s">
        <v>1291</v>
      </c>
      <c r="S148" s="188"/>
    </row>
    <row r="149" spans="1:19" ht="20.100000000000001" customHeight="1" x14ac:dyDescent="0.25">
      <c r="A149" s="110">
        <v>9</v>
      </c>
      <c r="B149" s="116" t="s">
        <v>31</v>
      </c>
      <c r="C149" s="116" t="s">
        <v>17</v>
      </c>
      <c r="D149" s="116" t="s">
        <v>18</v>
      </c>
      <c r="E149" s="117">
        <v>39029</v>
      </c>
      <c r="F149" s="118">
        <f>IF(ISBLANK(E149),"",DATEDIF(E149,$B$2,"y"))</f>
        <v>14</v>
      </c>
      <c r="G149" s="118" t="s">
        <v>2</v>
      </c>
      <c r="H149" s="118"/>
      <c r="I149" s="118">
        <v>70</v>
      </c>
      <c r="J149" s="119" t="s">
        <v>20</v>
      </c>
      <c r="K149" s="120"/>
      <c r="L149" s="182">
        <v>70</v>
      </c>
      <c r="M149" s="183" t="e">
        <f>VLOOKUP(N149,licencje!$L$5:$L$1000,1,FALSE)</f>
        <v>#N/A</v>
      </c>
      <c r="N149" s="184" t="str">
        <f t="shared" si="5"/>
        <v>Kamil Gajek</v>
      </c>
      <c r="O149" s="178"/>
      <c r="P149" s="217" t="str">
        <f>wykaz_konkurencji!M31</f>
        <v>050 Grappling młodzików/kadetów 10-15 lat +64kg</v>
      </c>
      <c r="Q149" s="190"/>
      <c r="R149" s="190"/>
      <c r="S149" s="190" t="s">
        <v>1291</v>
      </c>
    </row>
    <row r="150" spans="1:19" ht="20.100000000000001" customHeight="1" x14ac:dyDescent="0.25">
      <c r="A150" s="110">
        <v>16</v>
      </c>
      <c r="B150" s="116" t="s">
        <v>61</v>
      </c>
      <c r="C150" s="116" t="s">
        <v>52</v>
      </c>
      <c r="D150" s="116" t="s">
        <v>53</v>
      </c>
      <c r="E150" s="117">
        <v>40035</v>
      </c>
      <c r="F150" s="118">
        <f>IF(ISBLANK(E150),"",DATEDIF(E150,$B$2,"y"))</f>
        <v>12</v>
      </c>
      <c r="G150" s="118" t="s">
        <v>2</v>
      </c>
      <c r="H150" s="118"/>
      <c r="I150" s="118">
        <v>90</v>
      </c>
      <c r="J150" s="119">
        <v>50</v>
      </c>
      <c r="K150" s="120"/>
      <c r="L150" s="182">
        <v>40</v>
      </c>
      <c r="M150" s="183" t="str">
        <f>VLOOKUP(N150,licencje!$L$5:$L$1000,1,FALSE)</f>
        <v>Gabriel Trybocki</v>
      </c>
      <c r="N150" s="184" t="str">
        <f t="shared" si="5"/>
        <v>Gabriel Trybocki</v>
      </c>
      <c r="O150" s="178"/>
      <c r="P150" s="214"/>
      <c r="Q150" s="118"/>
      <c r="R150" s="118"/>
      <c r="S150" s="118"/>
    </row>
    <row r="151" spans="1:19" ht="20.100000000000001" customHeight="1" x14ac:dyDescent="0.25">
      <c r="A151" s="110">
        <v>20</v>
      </c>
      <c r="B151" s="116" t="s">
        <v>61</v>
      </c>
      <c r="C151" s="116" t="s">
        <v>51</v>
      </c>
      <c r="D151" s="116" t="s">
        <v>49</v>
      </c>
      <c r="E151" s="117">
        <v>40313</v>
      </c>
      <c r="F151" s="118">
        <f>IF(ISBLANK(E151),"",DATEDIF(E151,$B$2,"y"))</f>
        <v>11</v>
      </c>
      <c r="G151" s="118" t="s">
        <v>2</v>
      </c>
      <c r="H151" s="118"/>
      <c r="I151" s="118">
        <v>71.5</v>
      </c>
      <c r="J151" s="119">
        <v>50</v>
      </c>
      <c r="K151" s="120"/>
      <c r="L151" s="182">
        <v>40</v>
      </c>
      <c r="M151" s="183" t="str">
        <f>VLOOKUP(N151,licencje!$L$5:$L$1000,1,FALSE)</f>
        <v>Julian Epstein</v>
      </c>
      <c r="N151" s="184" t="str">
        <f t="shared" si="5"/>
        <v>Julian Epstein</v>
      </c>
      <c r="O151" s="178"/>
      <c r="P151" s="214"/>
      <c r="Q151" s="118"/>
      <c r="R151" s="118"/>
      <c r="S151" s="118"/>
    </row>
    <row r="152" spans="1:19" ht="20.100000000000001" customHeight="1" x14ac:dyDescent="0.25">
      <c r="A152" s="110">
        <v>22</v>
      </c>
      <c r="B152" s="116" t="s">
        <v>78</v>
      </c>
      <c r="C152" s="116" t="s">
        <v>62</v>
      </c>
      <c r="D152" s="116" t="s">
        <v>63</v>
      </c>
      <c r="E152" s="121">
        <v>38638</v>
      </c>
      <c r="F152" s="118">
        <f>IF(ISBLANK(E152),"",DATEDIF(E152,$B$2,"y"))</f>
        <v>15</v>
      </c>
      <c r="G152" s="118" t="s">
        <v>2</v>
      </c>
      <c r="H152" s="118"/>
      <c r="I152" s="118">
        <v>65.2</v>
      </c>
      <c r="J152" s="119" t="s">
        <v>20</v>
      </c>
      <c r="K152" s="120"/>
      <c r="L152" s="182">
        <v>40</v>
      </c>
      <c r="M152" s="183" t="str">
        <f>VLOOKUP(N152,licencje!$L$5:$L$1000,1,FALSE)</f>
        <v>Szymon Barylski</v>
      </c>
      <c r="N152" s="184" t="str">
        <f t="shared" si="5"/>
        <v>SZYMON BARYLSKI</v>
      </c>
      <c r="O152" s="178"/>
      <c r="P152" s="214"/>
      <c r="Q152" s="118"/>
      <c r="R152" s="118"/>
      <c r="S152" s="118"/>
    </row>
    <row r="153" spans="1:19" ht="20.100000000000001" customHeight="1" x14ac:dyDescent="0.25">
      <c r="A153" s="110">
        <v>28</v>
      </c>
      <c r="B153" s="116" t="s">
        <v>78</v>
      </c>
      <c r="C153" s="116" t="s">
        <v>69</v>
      </c>
      <c r="D153" s="116" t="s">
        <v>70</v>
      </c>
      <c r="E153" s="117">
        <v>38652</v>
      </c>
      <c r="F153" s="118">
        <f>IF(ISBLANK(E153),"",DATEDIF(E153,$B$2,"y"))</f>
        <v>15</v>
      </c>
      <c r="G153" s="118" t="s">
        <v>2</v>
      </c>
      <c r="H153" s="118"/>
      <c r="I153" s="118">
        <v>92.7</v>
      </c>
      <c r="J153" s="119" t="s">
        <v>20</v>
      </c>
      <c r="K153" s="120"/>
      <c r="L153" s="182">
        <v>40</v>
      </c>
      <c r="M153" s="183" t="str">
        <f>VLOOKUP(N153,licencje!$L$5:$L$1000,1,FALSE)</f>
        <v>Igor Marcinkiewicz</v>
      </c>
      <c r="N153" s="184" t="str">
        <f t="shared" si="5"/>
        <v>IGOR MARCINKIEWICZ</v>
      </c>
      <c r="O153" s="178"/>
      <c r="P153" s="214"/>
      <c r="Q153" s="118"/>
      <c r="R153" s="118"/>
      <c r="S153" s="118"/>
    </row>
    <row r="154" spans="1:19" ht="20.100000000000001" customHeight="1" x14ac:dyDescent="0.25">
      <c r="A154" s="110">
        <v>332</v>
      </c>
      <c r="B154" s="116" t="s">
        <v>1105</v>
      </c>
      <c r="C154" s="116" t="s">
        <v>704</v>
      </c>
      <c r="D154" s="116" t="s">
        <v>703</v>
      </c>
      <c r="E154" s="131">
        <v>39380</v>
      </c>
      <c r="F154" s="118">
        <v>13</v>
      </c>
      <c r="G154" s="118" t="s">
        <v>2</v>
      </c>
      <c r="H154" s="118">
        <v>182</v>
      </c>
      <c r="I154" s="118">
        <v>66</v>
      </c>
      <c r="J154" s="119" t="s">
        <v>20</v>
      </c>
      <c r="K154" s="120"/>
      <c r="L154" s="182"/>
      <c r="M154" s="183" t="str">
        <f>VLOOKUP(N154,licencje!$L$5:$L$1000,1,FALSE)</f>
        <v>Kobi Jam</v>
      </c>
      <c r="N154" s="184" t="str">
        <f t="shared" si="5"/>
        <v>Kobi Jam</v>
      </c>
      <c r="O154" s="178"/>
      <c r="P154" s="214"/>
      <c r="Q154" s="118"/>
      <c r="R154" s="118" t="s">
        <v>1291</v>
      </c>
      <c r="S154" s="118"/>
    </row>
    <row r="155" spans="1:19" ht="20.100000000000001" customHeight="1" x14ac:dyDescent="0.25">
      <c r="A155" s="110">
        <v>336</v>
      </c>
      <c r="B155" s="116" t="s">
        <v>1105</v>
      </c>
      <c r="C155" s="116" t="s">
        <v>58</v>
      </c>
      <c r="D155" s="116" t="s">
        <v>479</v>
      </c>
      <c r="E155" s="131">
        <v>38980</v>
      </c>
      <c r="F155" s="118">
        <v>15</v>
      </c>
      <c r="G155" s="118" t="s">
        <v>2</v>
      </c>
      <c r="H155" s="118"/>
      <c r="I155" s="118">
        <v>63</v>
      </c>
      <c r="J155" s="119" t="s">
        <v>20</v>
      </c>
      <c r="K155" s="120"/>
      <c r="L155" s="182"/>
      <c r="M155" s="183" t="str">
        <f>VLOOKUP(N155,licencje!$L$5:$L$1000,1,FALSE)</f>
        <v>Sebastian Magier</v>
      </c>
      <c r="N155" s="184" t="str">
        <f t="shared" si="5"/>
        <v>Sebastian Magier</v>
      </c>
      <c r="O155" s="178"/>
      <c r="P155" s="214"/>
      <c r="Q155" s="118" t="s">
        <v>1291</v>
      </c>
      <c r="R155" s="118"/>
      <c r="S155" s="118"/>
    </row>
    <row r="156" spans="1:19" ht="20.100000000000001" customHeight="1" x14ac:dyDescent="0.25">
      <c r="A156" s="110">
        <v>387</v>
      </c>
      <c r="B156" s="116" t="s">
        <v>1147</v>
      </c>
      <c r="C156" s="116" t="s">
        <v>729</v>
      </c>
      <c r="D156" s="116" t="s">
        <v>1143</v>
      </c>
      <c r="E156" s="117">
        <v>39202</v>
      </c>
      <c r="F156" s="118">
        <v>14</v>
      </c>
      <c r="G156" s="118" t="s">
        <v>2</v>
      </c>
      <c r="H156" s="118"/>
      <c r="I156" s="118">
        <v>72</v>
      </c>
      <c r="J156" s="119" t="s">
        <v>20</v>
      </c>
      <c r="K156" s="120"/>
      <c r="L156" s="182">
        <v>70</v>
      </c>
      <c r="M156" s="183" t="e">
        <f>VLOOKUP(N156,licencje!$L$5:$L$1000,1,FALSE)</f>
        <v>#N/A</v>
      </c>
      <c r="N156" s="184" t="str">
        <f t="shared" si="5"/>
        <v>Kacper Kapusta</v>
      </c>
      <c r="O156" s="178"/>
      <c r="P156" s="215"/>
      <c r="Q156" s="188"/>
      <c r="R156" s="188"/>
      <c r="S156" s="188"/>
    </row>
    <row r="157" spans="1:19" ht="20.100000000000001" customHeight="1" x14ac:dyDescent="0.25">
      <c r="A157" s="110">
        <v>309</v>
      </c>
      <c r="B157" s="116" t="s">
        <v>1105</v>
      </c>
      <c r="C157" s="116" t="s">
        <v>709</v>
      </c>
      <c r="D157" s="116" t="s">
        <v>708</v>
      </c>
      <c r="E157" s="131">
        <v>39571</v>
      </c>
      <c r="F157" s="118">
        <v>13</v>
      </c>
      <c r="G157" s="118" t="s">
        <v>6</v>
      </c>
      <c r="H157" s="118"/>
      <c r="I157" s="118">
        <v>46</v>
      </c>
      <c r="J157" s="151" t="s">
        <v>1090</v>
      </c>
      <c r="K157" s="122"/>
      <c r="L157" s="182"/>
      <c r="M157" s="183" t="str">
        <f>VLOOKUP(N157,licencje!$L$5:$L$1000,1,FALSE)</f>
        <v>Jagoda Biały</v>
      </c>
      <c r="N157" s="184" t="str">
        <f t="shared" si="5"/>
        <v>Jagoda Biały</v>
      </c>
      <c r="O157" s="178"/>
      <c r="P157" s="217" t="str">
        <f>wykaz_konkurencji!M32</f>
        <v>053 Grappling kadetek 13-15 lat -48kg</v>
      </c>
      <c r="Q157" s="190"/>
      <c r="R157" s="190" t="s">
        <v>1291</v>
      </c>
      <c r="S157" s="190"/>
    </row>
    <row r="158" spans="1:19" ht="20.100000000000001" customHeight="1" x14ac:dyDescent="0.25">
      <c r="A158" s="110">
        <v>313</v>
      </c>
      <c r="B158" s="116" t="s">
        <v>1105</v>
      </c>
      <c r="C158" s="116" t="s">
        <v>707</v>
      </c>
      <c r="D158" s="116" t="s">
        <v>706</v>
      </c>
      <c r="E158" s="131">
        <v>39604</v>
      </c>
      <c r="F158" s="118">
        <v>13</v>
      </c>
      <c r="G158" s="118" t="s">
        <v>6</v>
      </c>
      <c r="H158" s="118"/>
      <c r="I158" s="118">
        <v>45.5</v>
      </c>
      <c r="J158" s="151" t="s">
        <v>1090</v>
      </c>
      <c r="K158" s="122"/>
      <c r="L158" s="182"/>
      <c r="M158" s="183" t="str">
        <f>VLOOKUP(N158,licencje!$L$5:$L$1000,1,FALSE)</f>
        <v>Roksana Kurek</v>
      </c>
      <c r="N158" s="184" t="str">
        <f t="shared" si="5"/>
        <v>Roksana Kurek</v>
      </c>
      <c r="O158" s="178"/>
      <c r="P158" s="214"/>
      <c r="Q158" s="118"/>
      <c r="R158" s="118"/>
      <c r="S158" s="118" t="s">
        <v>1291</v>
      </c>
    </row>
    <row r="159" spans="1:19" ht="20.100000000000001" customHeight="1" x14ac:dyDescent="0.25">
      <c r="A159" s="110">
        <v>383</v>
      </c>
      <c r="B159" s="116" t="s">
        <v>1147</v>
      </c>
      <c r="C159" s="141" t="s">
        <v>119</v>
      </c>
      <c r="D159" s="141" t="s">
        <v>94</v>
      </c>
      <c r="E159" s="142">
        <v>39458</v>
      </c>
      <c r="F159" s="143">
        <v>13</v>
      </c>
      <c r="G159" s="143" t="s">
        <v>6</v>
      </c>
      <c r="H159" s="143"/>
      <c r="I159" s="143">
        <v>39</v>
      </c>
      <c r="J159" s="144">
        <v>53</v>
      </c>
      <c r="K159" s="120"/>
      <c r="L159" s="182">
        <v>70</v>
      </c>
      <c r="M159" s="183" t="e">
        <f>VLOOKUP(N159,licencje!$L$5:$L$1000,1,FALSE)</f>
        <v>#N/A</v>
      </c>
      <c r="N159" s="184" t="str">
        <f t="shared" si="5"/>
        <v>Matylda Kołodziej</v>
      </c>
      <c r="O159" s="178"/>
      <c r="P159" s="214"/>
      <c r="Q159" s="118"/>
      <c r="R159" s="118"/>
      <c r="S159" s="118"/>
    </row>
    <row r="160" spans="1:19" ht="20.100000000000001" customHeight="1" x14ac:dyDescent="0.25">
      <c r="A160" s="110">
        <v>388</v>
      </c>
      <c r="B160" s="116" t="s">
        <v>1147</v>
      </c>
      <c r="C160" s="116" t="s">
        <v>4</v>
      </c>
      <c r="D160" s="116" t="s">
        <v>1144</v>
      </c>
      <c r="E160" s="117">
        <v>38987</v>
      </c>
      <c r="F160" s="118">
        <v>14</v>
      </c>
      <c r="G160" s="118" t="s">
        <v>6</v>
      </c>
      <c r="H160" s="118"/>
      <c r="I160" s="118">
        <v>47</v>
      </c>
      <c r="J160" s="119" t="s">
        <v>1090</v>
      </c>
      <c r="K160" s="120"/>
      <c r="L160" s="182">
        <v>70</v>
      </c>
      <c r="M160" s="183" t="e">
        <f>VLOOKUP(N160,licencje!$L$5:$L$1000,1,FALSE)</f>
        <v>#N/A</v>
      </c>
      <c r="N160" s="184" t="str">
        <f t="shared" si="5"/>
        <v>Magdalena  Teląszka</v>
      </c>
      <c r="O160" s="178"/>
      <c r="P160" s="214"/>
      <c r="Q160" s="118" t="s">
        <v>1291</v>
      </c>
      <c r="R160" s="118"/>
      <c r="S160" s="118"/>
    </row>
    <row r="161" spans="1:19" ht="20.100000000000001" customHeight="1" x14ac:dyDescent="0.25">
      <c r="A161" s="110">
        <v>392</v>
      </c>
      <c r="B161" s="116" t="s">
        <v>1147</v>
      </c>
      <c r="C161" s="141" t="s">
        <v>840</v>
      </c>
      <c r="D161" s="141" t="s">
        <v>1146</v>
      </c>
      <c r="E161" s="142">
        <v>38964</v>
      </c>
      <c r="F161" s="143">
        <v>15</v>
      </c>
      <c r="G161" s="143" t="s">
        <v>6</v>
      </c>
      <c r="H161" s="143"/>
      <c r="I161" s="143">
        <v>47</v>
      </c>
      <c r="J161" s="119">
        <v>53</v>
      </c>
      <c r="K161" s="120"/>
      <c r="L161" s="182">
        <v>70</v>
      </c>
      <c r="M161" s="183" t="e">
        <f>VLOOKUP(N161,licencje!$L$5:$L$1000,1,FALSE)</f>
        <v>#N/A</v>
      </c>
      <c r="N161" s="184" t="str">
        <f t="shared" si="5"/>
        <v>Julia  Malinowska</v>
      </c>
      <c r="O161" s="178"/>
      <c r="P161" s="215"/>
      <c r="Q161" s="188"/>
      <c r="R161" s="188"/>
      <c r="S161" s="188"/>
    </row>
    <row r="162" spans="1:19" ht="20.100000000000001" customHeight="1" x14ac:dyDescent="0.25">
      <c r="A162" s="110">
        <v>52</v>
      </c>
      <c r="B162" s="116" t="s">
        <v>802</v>
      </c>
      <c r="C162" s="134" t="s">
        <v>791</v>
      </c>
      <c r="D162" s="134" t="s">
        <v>792</v>
      </c>
      <c r="E162" s="135">
        <v>39104</v>
      </c>
      <c r="F162" s="118">
        <f>IF(ISBLANK(E162),"",DATEDIF(E162,$B$2,"y"))</f>
        <v>14</v>
      </c>
      <c r="G162" s="136" t="s">
        <v>6</v>
      </c>
      <c r="H162" s="136"/>
      <c r="I162" s="136">
        <v>56</v>
      </c>
      <c r="J162" s="139" t="s">
        <v>793</v>
      </c>
      <c r="K162" s="140"/>
      <c r="L162" s="186">
        <v>40</v>
      </c>
      <c r="M162" s="183" t="str">
        <f>VLOOKUP(N162,licencje!$L$5:$L$1000,1,FALSE)</f>
        <v>Julia Florczak</v>
      </c>
      <c r="N162" s="184" t="str">
        <f t="shared" si="5"/>
        <v>JULIA FLORCZAK</v>
      </c>
      <c r="O162" s="178"/>
      <c r="P162" s="217" t="str">
        <f>wykaz_konkurencji!M33</f>
        <v>055 Grappling kadetek 13-15 lat +52kg</v>
      </c>
      <c r="Q162" s="190"/>
      <c r="R162" s="190"/>
      <c r="S162" s="190"/>
    </row>
    <row r="163" spans="1:19" ht="20.100000000000001" customHeight="1" x14ac:dyDescent="0.25">
      <c r="A163" s="110">
        <v>239</v>
      </c>
      <c r="B163" s="116" t="s">
        <v>951</v>
      </c>
      <c r="C163" s="126" t="s">
        <v>943</v>
      </c>
      <c r="D163" s="126" t="s">
        <v>942</v>
      </c>
      <c r="E163" s="127">
        <v>38791</v>
      </c>
      <c r="F163" s="128">
        <v>15</v>
      </c>
      <c r="G163" s="128" t="s">
        <v>888</v>
      </c>
      <c r="H163" s="128"/>
      <c r="I163" s="128">
        <v>54</v>
      </c>
      <c r="J163" s="145" t="s">
        <v>793</v>
      </c>
      <c r="K163" s="130"/>
      <c r="L163" s="185">
        <v>40</v>
      </c>
      <c r="M163" s="183" t="str">
        <f>VLOOKUP(N163,licencje!$L$5:$L$1000,1,FALSE)</f>
        <v>Marika Juszczak</v>
      </c>
      <c r="N163" s="184" t="str">
        <f t="shared" si="5"/>
        <v>MARIKA JUSZCZAK</v>
      </c>
      <c r="O163" s="178"/>
      <c r="P163" s="214"/>
      <c r="Q163" s="118"/>
      <c r="R163" s="118" t="s">
        <v>1291</v>
      </c>
      <c r="S163" s="118"/>
    </row>
    <row r="164" spans="1:19" ht="20.100000000000001" customHeight="1" x14ac:dyDescent="0.25">
      <c r="A164" s="110">
        <v>318</v>
      </c>
      <c r="B164" s="116" t="s">
        <v>1105</v>
      </c>
      <c r="C164" s="116" t="s">
        <v>700</v>
      </c>
      <c r="D164" s="116" t="s">
        <v>699</v>
      </c>
      <c r="E164" s="131">
        <v>39784</v>
      </c>
      <c r="F164" s="118">
        <v>12</v>
      </c>
      <c r="G164" s="118" t="s">
        <v>6</v>
      </c>
      <c r="H164" s="118"/>
      <c r="I164" s="118">
        <v>57</v>
      </c>
      <c r="J164" s="151" t="s">
        <v>793</v>
      </c>
      <c r="K164" s="122"/>
      <c r="L164" s="182"/>
      <c r="M164" s="183" t="str">
        <f>VLOOKUP(N164,licencje!$L$5:$L$1000,1,FALSE)</f>
        <v>Marianna Gil</v>
      </c>
      <c r="N164" s="184" t="str">
        <f t="shared" si="5"/>
        <v>Marianna Gil</v>
      </c>
      <c r="O164" s="178"/>
      <c r="P164" s="214"/>
      <c r="Q164" s="118" t="s">
        <v>1291</v>
      </c>
      <c r="R164" s="118"/>
      <c r="S164" s="118"/>
    </row>
    <row r="165" spans="1:19" ht="20.100000000000001" customHeight="1" x14ac:dyDescent="0.25">
      <c r="A165" s="110">
        <v>389</v>
      </c>
      <c r="B165" s="116" t="s">
        <v>1147</v>
      </c>
      <c r="C165" s="141" t="s">
        <v>629</v>
      </c>
      <c r="D165" s="141" t="s">
        <v>1144</v>
      </c>
      <c r="E165" s="142">
        <v>38987</v>
      </c>
      <c r="F165" s="143">
        <v>14</v>
      </c>
      <c r="G165" s="143" t="s">
        <v>6</v>
      </c>
      <c r="H165" s="143"/>
      <c r="I165" s="143">
        <v>52</v>
      </c>
      <c r="J165" s="119">
        <v>55</v>
      </c>
      <c r="K165" s="120"/>
      <c r="L165" s="182">
        <v>70</v>
      </c>
      <c r="M165" s="183" t="e">
        <f>VLOOKUP(N165,licencje!$L$5:$L$1000,1,FALSE)</f>
        <v>#N/A</v>
      </c>
      <c r="N165" s="184" t="str">
        <f t="shared" si="5"/>
        <v>Marcelina Teląszka</v>
      </c>
      <c r="O165" s="178"/>
      <c r="P165" s="215"/>
      <c r="Q165" s="188"/>
      <c r="R165" s="188"/>
      <c r="S165" s="188" t="s">
        <v>1291</v>
      </c>
    </row>
    <row r="166" spans="1:19" ht="20.100000000000001" customHeight="1" x14ac:dyDescent="0.25">
      <c r="A166" s="110">
        <v>321</v>
      </c>
      <c r="B166" s="116" t="s">
        <v>1105</v>
      </c>
      <c r="C166" s="116" t="s">
        <v>194</v>
      </c>
      <c r="D166" s="116" t="s">
        <v>691</v>
      </c>
      <c r="E166" s="131">
        <v>39483</v>
      </c>
      <c r="F166" s="118">
        <v>13</v>
      </c>
      <c r="G166" s="118" t="s">
        <v>2</v>
      </c>
      <c r="H166" s="118"/>
      <c r="I166" s="118">
        <v>56</v>
      </c>
      <c r="J166" s="151" t="s">
        <v>1091</v>
      </c>
      <c r="K166" s="120"/>
      <c r="L166" s="182"/>
      <c r="M166" s="183" t="str">
        <f>VLOOKUP(N166,licencje!$L$5:$L$1000,1,FALSE)</f>
        <v>Tymon Sadok</v>
      </c>
      <c r="N166" s="184" t="str">
        <f t="shared" si="5"/>
        <v>Tymon Sadok</v>
      </c>
      <c r="O166" s="178"/>
      <c r="P166" s="217" t="str">
        <f>wykaz_konkurencji!M34</f>
        <v>058 Fighting Ju Jitsu kadetów 13-15 lat -60kg</v>
      </c>
      <c r="Q166" s="190" t="s">
        <v>1291</v>
      </c>
      <c r="R166" s="190"/>
      <c r="S166" s="190"/>
    </row>
    <row r="167" spans="1:19" ht="20.100000000000001" customHeight="1" x14ac:dyDescent="0.25">
      <c r="A167" s="110">
        <v>350</v>
      </c>
      <c r="B167" s="116" t="s">
        <v>1105</v>
      </c>
      <c r="C167" s="116" t="s">
        <v>109</v>
      </c>
      <c r="D167" s="116" t="s">
        <v>677</v>
      </c>
      <c r="E167" s="131">
        <v>39541</v>
      </c>
      <c r="F167" s="118">
        <v>13</v>
      </c>
      <c r="G167" s="118" t="s">
        <v>2</v>
      </c>
      <c r="H167" s="118"/>
      <c r="I167" s="118">
        <v>54</v>
      </c>
      <c r="J167" s="119">
        <v>58</v>
      </c>
      <c r="K167" s="120"/>
      <c r="L167" s="182"/>
      <c r="M167" s="183" t="str">
        <f>VLOOKUP(N167,licencje!$L$5:$L$1000,1,FALSE)</f>
        <v>Piotr Bielak</v>
      </c>
      <c r="N167" s="184" t="str">
        <f t="shared" si="5"/>
        <v>Piotr Bielak</v>
      </c>
      <c r="O167" s="178"/>
      <c r="P167" s="215"/>
      <c r="Q167" s="188"/>
      <c r="R167" s="188" t="s">
        <v>1291</v>
      </c>
      <c r="S167" s="188"/>
    </row>
    <row r="168" spans="1:19" ht="20.100000000000001" customHeight="1" x14ac:dyDescent="0.25">
      <c r="A168" s="110">
        <v>325</v>
      </c>
      <c r="B168" s="134" t="s">
        <v>1105</v>
      </c>
      <c r="C168" s="134" t="s">
        <v>55</v>
      </c>
      <c r="D168" s="134" t="s">
        <v>483</v>
      </c>
      <c r="E168" s="152">
        <v>39257</v>
      </c>
      <c r="F168" s="153">
        <v>14</v>
      </c>
      <c r="G168" s="153" t="s">
        <v>2</v>
      </c>
      <c r="H168" s="153"/>
      <c r="I168" s="153">
        <v>65</v>
      </c>
      <c r="J168" s="154">
        <v>59</v>
      </c>
      <c r="K168" s="118"/>
      <c r="L168" s="186"/>
      <c r="M168" s="183" t="str">
        <f>VLOOKUP(N168,licencje!$L$5:$L$1000,1,FALSE)</f>
        <v>Filip Łuckoś</v>
      </c>
      <c r="N168" s="184" t="str">
        <f t="shared" si="5"/>
        <v>Filip Łuckoś</v>
      </c>
      <c r="O168" s="178"/>
      <c r="P168" s="217" t="str">
        <f>wykaz_konkurencji!M35</f>
        <v>059 Fighting Ju Jitsu kadetów 13-15 lat -66kg</v>
      </c>
      <c r="Q168" s="190"/>
      <c r="R168" s="190"/>
      <c r="S168" s="190" t="s">
        <v>1291</v>
      </c>
    </row>
    <row r="169" spans="1:19" ht="20.100000000000001" customHeight="1" x14ac:dyDescent="0.25">
      <c r="A169" s="110">
        <v>333</v>
      </c>
      <c r="B169" s="116" t="s">
        <v>1105</v>
      </c>
      <c r="C169" s="116" t="s">
        <v>704</v>
      </c>
      <c r="D169" s="116" t="s">
        <v>703</v>
      </c>
      <c r="E169" s="131">
        <v>39380</v>
      </c>
      <c r="F169" s="118">
        <v>13</v>
      </c>
      <c r="G169" s="118" t="s">
        <v>2</v>
      </c>
      <c r="H169" s="118">
        <v>182</v>
      </c>
      <c r="I169" s="118">
        <v>66</v>
      </c>
      <c r="J169" s="119" t="s">
        <v>1096</v>
      </c>
      <c r="K169" s="120"/>
      <c r="L169" s="182"/>
      <c r="M169" s="183" t="str">
        <f>VLOOKUP(N169,licencje!$L$5:$L$1000,1,FALSE)</f>
        <v>Kobi Jam</v>
      </c>
      <c r="N169" s="184" t="str">
        <f t="shared" si="5"/>
        <v>Kobi Jam</v>
      </c>
      <c r="O169" s="178"/>
      <c r="P169" s="214"/>
      <c r="Q169" s="118"/>
      <c r="R169" s="118" t="s">
        <v>1291</v>
      </c>
      <c r="S169" s="118"/>
    </row>
    <row r="170" spans="1:19" ht="20.100000000000001" customHeight="1" x14ac:dyDescent="0.25">
      <c r="A170" s="110">
        <v>339</v>
      </c>
      <c r="B170" s="116" t="s">
        <v>1105</v>
      </c>
      <c r="C170" s="116" t="s">
        <v>58</v>
      </c>
      <c r="D170" s="116" t="s">
        <v>479</v>
      </c>
      <c r="E170" s="131">
        <v>38980</v>
      </c>
      <c r="F170" s="118">
        <v>15</v>
      </c>
      <c r="G170" s="118" t="s">
        <v>2</v>
      </c>
      <c r="H170" s="118"/>
      <c r="I170" s="118">
        <v>63</v>
      </c>
      <c r="J170" s="119" t="s">
        <v>1096</v>
      </c>
      <c r="K170" s="120"/>
      <c r="L170" s="182"/>
      <c r="M170" s="183" t="str">
        <f>VLOOKUP(N170,licencje!$L$5:$L$1000,1,FALSE)</f>
        <v>Sebastian Magier</v>
      </c>
      <c r="N170" s="184" t="str">
        <f t="shared" si="5"/>
        <v>Sebastian Magier</v>
      </c>
      <c r="O170" s="178"/>
      <c r="P170" s="215"/>
      <c r="Q170" s="188" t="s">
        <v>1291</v>
      </c>
      <c r="R170" s="188"/>
      <c r="S170" s="188"/>
    </row>
    <row r="171" spans="1:19" ht="20.100000000000001" customHeight="1" x14ac:dyDescent="0.25">
      <c r="A171" s="110">
        <v>8</v>
      </c>
      <c r="B171" s="116" t="s">
        <v>31</v>
      </c>
      <c r="C171" s="116" t="s">
        <v>17</v>
      </c>
      <c r="D171" s="116" t="s">
        <v>18</v>
      </c>
      <c r="E171" s="117">
        <v>39029</v>
      </c>
      <c r="F171" s="118">
        <f>IF(ISBLANK(E171),"",DATEDIF(E171,$B$2,"y"))</f>
        <v>14</v>
      </c>
      <c r="G171" s="118" t="s">
        <v>2</v>
      </c>
      <c r="H171" s="118"/>
      <c r="I171" s="118">
        <v>70</v>
      </c>
      <c r="J171" s="119" t="s">
        <v>19</v>
      </c>
      <c r="K171" s="120"/>
      <c r="L171" s="182">
        <v>70</v>
      </c>
      <c r="M171" s="183" t="e">
        <f>VLOOKUP(N171,licencje!$L$5:$L$1000,1,FALSE)</f>
        <v>#N/A</v>
      </c>
      <c r="N171" s="184" t="str">
        <f t="shared" si="5"/>
        <v>Kamil Gajek</v>
      </c>
      <c r="O171" s="178"/>
      <c r="P171" s="217" t="str">
        <f>wykaz_konkurencji!M36</f>
        <v>060 Fighting Ju Jitsu kadetów 13-15 lat +66kg</v>
      </c>
      <c r="Q171" s="190" t="s">
        <v>1291</v>
      </c>
      <c r="R171" s="190"/>
      <c r="S171" s="190"/>
    </row>
    <row r="172" spans="1:19" ht="20.100000000000001" customHeight="1" x14ac:dyDescent="0.25">
      <c r="A172" s="110">
        <v>27</v>
      </c>
      <c r="B172" s="116" t="s">
        <v>78</v>
      </c>
      <c r="C172" s="116" t="s">
        <v>69</v>
      </c>
      <c r="D172" s="116" t="s">
        <v>70</v>
      </c>
      <c r="E172" s="117">
        <v>38651</v>
      </c>
      <c r="F172" s="118">
        <f>IF(ISBLANK(E172),"",DATEDIF(E172,$B$2,"y"))</f>
        <v>15</v>
      </c>
      <c r="G172" s="118" t="s">
        <v>2</v>
      </c>
      <c r="H172" s="118"/>
      <c r="I172" s="118">
        <v>92.7</v>
      </c>
      <c r="J172" s="119" t="s">
        <v>19</v>
      </c>
      <c r="K172" s="120"/>
      <c r="L172" s="182">
        <v>40</v>
      </c>
      <c r="M172" s="183" t="str">
        <f>VLOOKUP(N172,licencje!$L$5:$L$1000,1,FALSE)</f>
        <v>Igor Marcinkiewicz</v>
      </c>
      <c r="N172" s="184" t="str">
        <f t="shared" si="5"/>
        <v>IGOR MARCINKIEWICZ</v>
      </c>
      <c r="O172" s="178"/>
      <c r="P172" s="214"/>
      <c r="Q172" s="118"/>
      <c r="R172" s="118" t="s">
        <v>1291</v>
      </c>
      <c r="S172" s="118"/>
    </row>
    <row r="173" spans="1:19" ht="20.100000000000001" customHeight="1" x14ac:dyDescent="0.25">
      <c r="A173" s="110">
        <v>343</v>
      </c>
      <c r="B173" s="116" t="s">
        <v>1105</v>
      </c>
      <c r="C173" s="116" t="s">
        <v>45</v>
      </c>
      <c r="D173" s="116" t="s">
        <v>711</v>
      </c>
      <c r="E173" s="131">
        <v>39536</v>
      </c>
      <c r="F173" s="118">
        <v>13</v>
      </c>
      <c r="G173" s="118" t="s">
        <v>2</v>
      </c>
      <c r="H173" s="118"/>
      <c r="I173" s="118">
        <v>100</v>
      </c>
      <c r="J173" s="119" t="s">
        <v>19</v>
      </c>
      <c r="K173" s="120"/>
      <c r="L173" s="182"/>
      <c r="M173" s="183" t="str">
        <f>VLOOKUP(N173,licencje!$L$5:$L$1000,1,FALSE)</f>
        <v>Dominik Mulka</v>
      </c>
      <c r="N173" s="184" t="str">
        <f t="shared" si="5"/>
        <v>Dominik Mulka</v>
      </c>
      <c r="O173" s="178"/>
      <c r="P173" s="214"/>
      <c r="Q173" s="118"/>
      <c r="R173" s="118"/>
      <c r="S173" s="118"/>
    </row>
    <row r="174" spans="1:19" ht="20.100000000000001" customHeight="1" x14ac:dyDescent="0.25">
      <c r="A174" s="110">
        <v>359</v>
      </c>
      <c r="B174" s="116" t="s">
        <v>1105</v>
      </c>
      <c r="C174" s="116" t="s">
        <v>8</v>
      </c>
      <c r="D174" s="116" t="s">
        <v>1101</v>
      </c>
      <c r="E174" s="131">
        <v>39153</v>
      </c>
      <c r="F174" s="118">
        <v>14</v>
      </c>
      <c r="G174" s="118" t="s">
        <v>2</v>
      </c>
      <c r="H174" s="118"/>
      <c r="I174" s="118">
        <v>78</v>
      </c>
      <c r="J174" s="119" t="s">
        <v>19</v>
      </c>
      <c r="K174" s="120"/>
      <c r="L174" s="182"/>
      <c r="M174" s="183" t="e">
        <f>VLOOKUP(N174,licencje!$L$5:$L$1000,1,FALSE)</f>
        <v>#N/A</v>
      </c>
      <c r="N174" s="184" t="str">
        <f t="shared" si="5"/>
        <v>Maciej Tyrała</v>
      </c>
      <c r="O174" s="178"/>
      <c r="P174" s="214"/>
      <c r="Q174" s="118"/>
      <c r="R174" s="118"/>
      <c r="S174" s="118" t="s">
        <v>1291</v>
      </c>
    </row>
    <row r="175" spans="1:19" ht="20.100000000000001" customHeight="1" x14ac:dyDescent="0.25">
      <c r="A175" s="110">
        <v>391</v>
      </c>
      <c r="B175" s="116" t="s">
        <v>1147</v>
      </c>
      <c r="C175" s="141" t="s">
        <v>411</v>
      </c>
      <c r="D175" s="141" t="s">
        <v>715</v>
      </c>
      <c r="E175" s="142">
        <v>39633</v>
      </c>
      <c r="F175" s="143">
        <v>13</v>
      </c>
      <c r="G175" s="143" t="s">
        <v>2</v>
      </c>
      <c r="H175" s="143"/>
      <c r="I175" s="143">
        <v>80</v>
      </c>
      <c r="J175" s="119" t="s">
        <v>19</v>
      </c>
      <c r="K175" s="120"/>
      <c r="L175" s="182">
        <v>70</v>
      </c>
      <c r="M175" s="183" t="e">
        <f>VLOOKUP(N175,licencje!$L$5:$L$1000,1,FALSE)</f>
        <v>#N/A</v>
      </c>
      <c r="N175" s="184" t="str">
        <f t="shared" si="5"/>
        <v>Maksymilian Grela</v>
      </c>
      <c r="O175" s="178"/>
      <c r="P175" s="215"/>
      <c r="Q175" s="188"/>
      <c r="R175" s="188"/>
      <c r="S175" s="188"/>
    </row>
    <row r="176" spans="1:19" ht="20.100000000000001" customHeight="1" x14ac:dyDescent="0.25">
      <c r="A176" s="110">
        <v>306</v>
      </c>
      <c r="B176" s="116" t="s">
        <v>1105</v>
      </c>
      <c r="C176" s="116" t="s">
        <v>709</v>
      </c>
      <c r="D176" s="116" t="s">
        <v>708</v>
      </c>
      <c r="E176" s="131">
        <v>39571</v>
      </c>
      <c r="F176" s="118">
        <v>13</v>
      </c>
      <c r="G176" s="118" t="s">
        <v>6</v>
      </c>
      <c r="H176" s="118"/>
      <c r="I176" s="118">
        <v>46</v>
      </c>
      <c r="J176" s="119" t="s">
        <v>1106</v>
      </c>
      <c r="K176" s="122"/>
      <c r="L176" s="182"/>
      <c r="M176" s="183" t="str">
        <f>VLOOKUP(N176,licencje!$L$5:$L$1000,1,FALSE)</f>
        <v>Jagoda Biały</v>
      </c>
      <c r="N176" s="184" t="str">
        <f t="shared" si="5"/>
        <v>Jagoda Biały</v>
      </c>
      <c r="O176" s="178"/>
      <c r="P176" s="217" t="str">
        <f>wykaz_konkurencji!M37</f>
        <v>062 Fighting Ju Jitsu kadetek 13-15 lat -48kg</v>
      </c>
      <c r="Q176" s="190"/>
      <c r="R176" s="190" t="s">
        <v>1291</v>
      </c>
      <c r="S176" s="190"/>
    </row>
    <row r="177" spans="1:19" ht="20.100000000000001" customHeight="1" x14ac:dyDescent="0.25">
      <c r="A177" s="110">
        <v>311</v>
      </c>
      <c r="B177" s="116" t="s">
        <v>1105</v>
      </c>
      <c r="C177" s="116" t="s">
        <v>707</v>
      </c>
      <c r="D177" s="116" t="s">
        <v>706</v>
      </c>
      <c r="E177" s="131">
        <v>39604</v>
      </c>
      <c r="F177" s="118">
        <v>13</v>
      </c>
      <c r="G177" s="118" t="s">
        <v>6</v>
      </c>
      <c r="H177" s="118"/>
      <c r="I177" s="118">
        <v>45.5</v>
      </c>
      <c r="J177" s="151" t="s">
        <v>1106</v>
      </c>
      <c r="K177" s="122"/>
      <c r="L177" s="182"/>
      <c r="M177" s="183" t="str">
        <f>VLOOKUP(N177,licencje!$L$5:$L$1000,1,FALSE)</f>
        <v>Roksana Kurek</v>
      </c>
      <c r="N177" s="184" t="str">
        <f t="shared" si="5"/>
        <v>Roksana Kurek</v>
      </c>
      <c r="O177" s="178"/>
      <c r="P177" s="214"/>
      <c r="Q177" s="118" t="s">
        <v>1291</v>
      </c>
      <c r="R177" s="118"/>
      <c r="S177" s="118"/>
    </row>
    <row r="178" spans="1:19" ht="20.100000000000001" customHeight="1" x14ac:dyDescent="0.25">
      <c r="A178" s="110">
        <v>361</v>
      </c>
      <c r="B178" s="116" t="s">
        <v>1105</v>
      </c>
      <c r="C178" s="116" t="s">
        <v>195</v>
      </c>
      <c r="D178" s="116" t="s">
        <v>1100</v>
      </c>
      <c r="E178" s="131">
        <v>39770</v>
      </c>
      <c r="F178" s="118">
        <v>13</v>
      </c>
      <c r="G178" s="118" t="s">
        <v>6</v>
      </c>
      <c r="H178" s="118"/>
      <c r="I178" s="118">
        <v>46</v>
      </c>
      <c r="J178" s="119" t="s">
        <v>1106</v>
      </c>
      <c r="K178" s="120"/>
      <c r="L178" s="182"/>
      <c r="M178" s="183" t="e">
        <f>VLOOKUP(N178,licencje!$L$5:$L$1000,1,FALSE)</f>
        <v>#N/A</v>
      </c>
      <c r="N178" s="184" t="str">
        <f t="shared" si="5"/>
        <v>Aleksandra Pomierna</v>
      </c>
      <c r="O178" s="178"/>
      <c r="P178" s="215"/>
      <c r="Q178" s="188"/>
      <c r="R178" s="188"/>
      <c r="S178" s="188" t="s">
        <v>1291</v>
      </c>
    </row>
    <row r="179" spans="1:19" ht="20.100000000000001" customHeight="1" x14ac:dyDescent="0.25">
      <c r="A179" s="110">
        <v>25</v>
      </c>
      <c r="B179" s="116" t="s">
        <v>78</v>
      </c>
      <c r="C179" s="116" t="s">
        <v>66</v>
      </c>
      <c r="D179" s="116" t="s">
        <v>67</v>
      </c>
      <c r="E179" s="117">
        <v>38351</v>
      </c>
      <c r="F179" s="118">
        <f>IF(ISBLANK(E179),"",DATEDIF(E179,$B$2,"y"))</f>
        <v>16</v>
      </c>
      <c r="G179" s="118" t="s">
        <v>2</v>
      </c>
      <c r="H179" s="118"/>
      <c r="I179" s="118">
        <v>66.099999999999994</v>
      </c>
      <c r="J179" s="119" t="s">
        <v>68</v>
      </c>
      <c r="K179" s="120"/>
      <c r="L179" s="182">
        <v>40</v>
      </c>
      <c r="M179" s="183" t="str">
        <f>VLOOKUP(N179,licencje!$L$5:$L$1000,1,FALSE)</f>
        <v>Wincenty Michalak</v>
      </c>
      <c r="N179" s="184" t="str">
        <f t="shared" si="5"/>
        <v>WINCENTY MICHALAK</v>
      </c>
      <c r="O179" s="178"/>
      <c r="P179" s="217" t="str">
        <f>wykaz_konkurencji!M38</f>
        <v>069 Fighting Ju Jitsu juniorów 16-18 lat -69kg</v>
      </c>
      <c r="Q179" s="190" t="s">
        <v>1291</v>
      </c>
      <c r="R179" s="190"/>
      <c r="S179" s="190"/>
    </row>
    <row r="180" spans="1:19" ht="20.100000000000001" customHeight="1" x14ac:dyDescent="0.25">
      <c r="A180" s="110">
        <v>231</v>
      </c>
      <c r="B180" s="116" t="s">
        <v>934</v>
      </c>
      <c r="C180" s="116" t="s">
        <v>122</v>
      </c>
      <c r="D180" s="116" t="s">
        <v>431</v>
      </c>
      <c r="E180" s="117">
        <v>38509</v>
      </c>
      <c r="F180" s="118">
        <v>16</v>
      </c>
      <c r="G180" s="118" t="s">
        <v>2</v>
      </c>
      <c r="H180" s="118"/>
      <c r="I180" s="118">
        <v>65</v>
      </c>
      <c r="J180" s="119" t="s">
        <v>68</v>
      </c>
      <c r="K180" s="120"/>
      <c r="L180" s="182">
        <v>40</v>
      </c>
      <c r="M180" s="183" t="str">
        <f>VLOOKUP(N180,licencje!$L$5:$L$1000,1,FALSE)</f>
        <v>Mateusz Lach</v>
      </c>
      <c r="N180" s="184" t="str">
        <f t="shared" si="5"/>
        <v>Mateusz Lach</v>
      </c>
      <c r="O180" s="178"/>
      <c r="P180" s="214"/>
      <c r="Q180" s="118"/>
      <c r="R180" s="118"/>
      <c r="S180" s="118" t="s">
        <v>1291</v>
      </c>
    </row>
    <row r="181" spans="1:19" ht="20.100000000000001" customHeight="1" x14ac:dyDescent="0.25">
      <c r="A181" s="110">
        <v>287</v>
      </c>
      <c r="B181" s="116" t="s">
        <v>1105</v>
      </c>
      <c r="C181" s="116" t="s">
        <v>37</v>
      </c>
      <c r="D181" s="116" t="s">
        <v>751</v>
      </c>
      <c r="E181" s="131">
        <v>38173</v>
      </c>
      <c r="F181" s="118">
        <v>17</v>
      </c>
      <c r="G181" s="118" t="s">
        <v>2</v>
      </c>
      <c r="H181" s="118">
        <v>174</v>
      </c>
      <c r="I181" s="118">
        <v>69</v>
      </c>
      <c r="J181" s="119" t="s">
        <v>68</v>
      </c>
      <c r="K181" s="122"/>
      <c r="L181" s="182"/>
      <c r="M181" s="183" t="e">
        <f>VLOOKUP(N181,licencje!$L$5:$L$1000,1,FALSE)</f>
        <v>#N/A</v>
      </c>
      <c r="N181" s="184" t="str">
        <f t="shared" si="5"/>
        <v>Paweł Grabowski</v>
      </c>
      <c r="O181" s="178"/>
      <c r="P181" s="214"/>
      <c r="Q181" s="118"/>
      <c r="R181" s="118"/>
      <c r="S181" s="118"/>
    </row>
    <row r="182" spans="1:19" ht="20.100000000000001" customHeight="1" x14ac:dyDescent="0.25">
      <c r="A182" s="110">
        <v>291</v>
      </c>
      <c r="B182" s="116" t="s">
        <v>1105</v>
      </c>
      <c r="C182" s="116" t="s">
        <v>506</v>
      </c>
      <c r="D182" s="116" t="s">
        <v>698</v>
      </c>
      <c r="E182" s="131">
        <v>38256</v>
      </c>
      <c r="F182" s="118">
        <v>16</v>
      </c>
      <c r="G182" s="118" t="s">
        <v>2</v>
      </c>
      <c r="H182" s="118"/>
      <c r="I182" s="118">
        <v>68</v>
      </c>
      <c r="J182" s="119" t="s">
        <v>68</v>
      </c>
      <c r="K182" s="122"/>
      <c r="L182" s="182"/>
      <c r="M182" s="183" t="str">
        <f>VLOOKUP(N182,licencje!$L$5:$L$1000,1,FALSE)</f>
        <v>Kevin Cieślak</v>
      </c>
      <c r="N182" s="184" t="str">
        <f t="shared" si="5"/>
        <v>Kevin Cieślak</v>
      </c>
      <c r="O182" s="178"/>
      <c r="P182" s="214"/>
      <c r="Q182" s="118"/>
      <c r="R182" s="118" t="s">
        <v>1291</v>
      </c>
      <c r="S182" s="118"/>
    </row>
    <row r="183" spans="1:19" ht="20.100000000000001" customHeight="1" x14ac:dyDescent="0.25">
      <c r="A183" s="110">
        <v>386</v>
      </c>
      <c r="B183" s="116" t="s">
        <v>1147</v>
      </c>
      <c r="C183" s="116" t="s">
        <v>8</v>
      </c>
      <c r="D183" s="116" t="s">
        <v>1143</v>
      </c>
      <c r="E183" s="117">
        <v>38570</v>
      </c>
      <c r="F183" s="118">
        <v>16</v>
      </c>
      <c r="G183" s="118" t="s">
        <v>2</v>
      </c>
      <c r="H183" s="118"/>
      <c r="I183" s="118">
        <v>62</v>
      </c>
      <c r="J183" s="119">
        <v>69</v>
      </c>
      <c r="K183" s="120"/>
      <c r="L183" s="182">
        <v>70</v>
      </c>
      <c r="M183" s="183" t="e">
        <f>VLOOKUP(N183,licencje!$L$5:$L$1000,1,FALSE)</f>
        <v>#N/A</v>
      </c>
      <c r="N183" s="184" t="str">
        <f t="shared" si="5"/>
        <v>Maciej Kapusta</v>
      </c>
      <c r="O183" s="178"/>
      <c r="P183" s="215"/>
      <c r="Q183" s="188"/>
      <c r="R183" s="188"/>
      <c r="S183" s="188"/>
    </row>
    <row r="184" spans="1:19" ht="20.100000000000001" customHeight="1" x14ac:dyDescent="0.25">
      <c r="A184" s="110">
        <v>54</v>
      </c>
      <c r="B184" s="116" t="s">
        <v>802</v>
      </c>
      <c r="C184" s="134" t="s">
        <v>797</v>
      </c>
      <c r="D184" s="134" t="s">
        <v>798</v>
      </c>
      <c r="E184" s="135">
        <v>37767</v>
      </c>
      <c r="F184" s="118">
        <f>IF(ISBLANK(E184),"",DATEDIF(E184,$B$2,"y"))</f>
        <v>18</v>
      </c>
      <c r="G184" s="136" t="s">
        <v>2</v>
      </c>
      <c r="H184" s="136"/>
      <c r="I184" s="136">
        <v>73</v>
      </c>
      <c r="J184" s="139" t="s">
        <v>79</v>
      </c>
      <c r="K184" s="140"/>
      <c r="L184" s="186">
        <v>40</v>
      </c>
      <c r="M184" s="183" t="str">
        <f>VLOOKUP(N184,licencje!$L$5:$L$1000,1,FALSE)</f>
        <v>Ernest Major</v>
      </c>
      <c r="N184" s="184" t="str">
        <f t="shared" si="5"/>
        <v>ERNEST MAJOR</v>
      </c>
      <c r="O184" s="178"/>
      <c r="P184" s="217" t="str">
        <f>wykaz_konkurencji!M39</f>
        <v>070 Fighting Ju Jitsu juniorów 16-18 lat -77kg</v>
      </c>
      <c r="Q184" s="190"/>
      <c r="R184" s="190" t="s">
        <v>1291</v>
      </c>
      <c r="S184" s="190"/>
    </row>
    <row r="185" spans="1:19" ht="20.100000000000001" customHeight="1" x14ac:dyDescent="0.25">
      <c r="A185" s="110">
        <v>279</v>
      </c>
      <c r="B185" s="116" t="s">
        <v>1105</v>
      </c>
      <c r="C185" s="116" t="s">
        <v>625</v>
      </c>
      <c r="D185" s="116" t="s">
        <v>485</v>
      </c>
      <c r="E185" s="131">
        <v>38136</v>
      </c>
      <c r="F185" s="118">
        <v>17</v>
      </c>
      <c r="G185" s="118" t="s">
        <v>2</v>
      </c>
      <c r="H185" s="118"/>
      <c r="I185" s="118">
        <v>73</v>
      </c>
      <c r="J185" s="119">
        <v>70</v>
      </c>
      <c r="K185" s="120"/>
      <c r="L185" s="182"/>
      <c r="M185" s="183" t="str">
        <f>VLOOKUP(N185,licencje!$L$5:$L$1000,1,FALSE)</f>
        <v>Szczepan Ścigaj</v>
      </c>
      <c r="N185" s="184" t="str">
        <f t="shared" si="5"/>
        <v>Szczepan Ścigaj</v>
      </c>
      <c r="O185" s="178"/>
      <c r="P185" s="214"/>
      <c r="Q185" s="118" t="s">
        <v>1291</v>
      </c>
      <c r="R185" s="118"/>
      <c r="S185" s="118"/>
    </row>
    <row r="186" spans="1:19" ht="20.100000000000001" customHeight="1" x14ac:dyDescent="0.25">
      <c r="A186" s="110">
        <v>330</v>
      </c>
      <c r="B186" s="116" t="s">
        <v>1105</v>
      </c>
      <c r="C186" s="116" t="s">
        <v>161</v>
      </c>
      <c r="D186" s="116" t="s">
        <v>713</v>
      </c>
      <c r="E186" s="131">
        <v>38629</v>
      </c>
      <c r="F186" s="118">
        <v>15</v>
      </c>
      <c r="G186" s="118" t="s">
        <v>2</v>
      </c>
      <c r="H186" s="118"/>
      <c r="I186" s="118">
        <v>71</v>
      </c>
      <c r="J186" s="119" t="s">
        <v>79</v>
      </c>
      <c r="K186" s="120"/>
      <c r="L186" s="182"/>
      <c r="M186" s="183" t="str">
        <f>VLOOKUP(N186,licencje!$L$5:$L$1000,1,FALSE)</f>
        <v>Igor Redel</v>
      </c>
      <c r="N186" s="184" t="str">
        <f t="shared" si="5"/>
        <v>Igor Redel</v>
      </c>
      <c r="O186" s="178"/>
      <c r="P186" s="215"/>
      <c r="Q186" s="188"/>
      <c r="R186" s="188"/>
      <c r="S186" s="188"/>
    </row>
    <row r="187" spans="1:19" ht="20.100000000000001" customHeight="1" x14ac:dyDescent="0.25">
      <c r="A187" s="110">
        <v>274</v>
      </c>
      <c r="B187" s="116" t="s">
        <v>1105</v>
      </c>
      <c r="C187" s="116" t="s">
        <v>550</v>
      </c>
      <c r="D187" s="116" t="s">
        <v>1082</v>
      </c>
      <c r="E187" s="131">
        <v>37585</v>
      </c>
      <c r="F187" s="118">
        <v>18</v>
      </c>
      <c r="G187" s="118" t="s">
        <v>2</v>
      </c>
      <c r="H187" s="118"/>
      <c r="I187" s="118">
        <v>77</v>
      </c>
      <c r="J187" s="119" t="s">
        <v>1083</v>
      </c>
      <c r="K187" s="120"/>
      <c r="L187" s="182"/>
      <c r="M187" s="183" t="e">
        <f>VLOOKUP(N187,licencje!$L$5:$L$1000,1,FALSE)</f>
        <v>#N/A</v>
      </c>
      <c r="N187" s="184" t="str">
        <f t="shared" si="5"/>
        <v>Krzysztof Lekston</v>
      </c>
      <c r="O187" s="178"/>
      <c r="P187" s="217" t="str">
        <f>wykaz_konkurencji!M40</f>
        <v>071 Fighting Ju Jitsu juniorów 16-18 lat -85kg</v>
      </c>
      <c r="Q187" s="190" t="s">
        <v>1291</v>
      </c>
      <c r="R187" s="190"/>
      <c r="S187" s="190"/>
    </row>
    <row r="188" spans="1:19" ht="20.100000000000001" customHeight="1" x14ac:dyDescent="0.25">
      <c r="A188" s="110">
        <v>281</v>
      </c>
      <c r="B188" s="116" t="s">
        <v>1105</v>
      </c>
      <c r="C188" s="116" t="s">
        <v>109</v>
      </c>
      <c r="D188" s="116" t="s">
        <v>480</v>
      </c>
      <c r="E188" s="131">
        <v>37966</v>
      </c>
      <c r="F188" s="118">
        <v>17</v>
      </c>
      <c r="G188" s="118" t="s">
        <v>2</v>
      </c>
      <c r="H188" s="118"/>
      <c r="I188" s="118">
        <v>78</v>
      </c>
      <c r="J188" s="119" t="s">
        <v>1083</v>
      </c>
      <c r="K188" s="120"/>
      <c r="L188" s="182"/>
      <c r="M188" s="183" t="str">
        <f>VLOOKUP(N188,licencje!$L$5:$L$1000,1,FALSE)</f>
        <v>Piotr Kusina</v>
      </c>
      <c r="N188" s="184" t="str">
        <f t="shared" si="5"/>
        <v>Piotr Kusina</v>
      </c>
      <c r="O188" s="178"/>
      <c r="P188" s="214"/>
      <c r="Q188" s="118"/>
      <c r="R188" s="118" t="s">
        <v>1291</v>
      </c>
      <c r="S188" s="118"/>
    </row>
    <row r="189" spans="1:19" ht="20.100000000000001" customHeight="1" x14ac:dyDescent="0.25">
      <c r="A189" s="110">
        <v>390</v>
      </c>
      <c r="B189" s="116" t="s">
        <v>1147</v>
      </c>
      <c r="C189" s="141" t="s">
        <v>1135</v>
      </c>
      <c r="D189" s="141" t="s">
        <v>1145</v>
      </c>
      <c r="E189" s="142">
        <v>38047</v>
      </c>
      <c r="F189" s="143">
        <v>17</v>
      </c>
      <c r="G189" s="143" t="s">
        <v>2</v>
      </c>
      <c r="H189" s="143"/>
      <c r="I189" s="143">
        <v>82</v>
      </c>
      <c r="J189" s="119" t="s">
        <v>1083</v>
      </c>
      <c r="K189" s="120"/>
      <c r="L189" s="182">
        <v>70</v>
      </c>
      <c r="M189" s="183" t="e">
        <f>VLOOKUP(N189,licencje!$L$5:$L$1000,1,FALSE)</f>
        <v>#N/A</v>
      </c>
      <c r="N189" s="184" t="str">
        <f t="shared" si="5"/>
        <v>Jakub  Koropatnicki</v>
      </c>
      <c r="O189" s="178"/>
      <c r="P189" s="215"/>
      <c r="Q189" s="188"/>
      <c r="R189" s="188"/>
      <c r="S189" s="188"/>
    </row>
    <row r="190" spans="1:19" ht="20.100000000000001" customHeight="1" x14ac:dyDescent="0.25">
      <c r="A190" s="110">
        <v>295</v>
      </c>
      <c r="B190" s="116" t="s">
        <v>1105</v>
      </c>
      <c r="C190" s="116" t="s">
        <v>43</v>
      </c>
      <c r="D190" s="116" t="s">
        <v>690</v>
      </c>
      <c r="E190" s="131">
        <v>38245</v>
      </c>
      <c r="F190" s="118">
        <v>17</v>
      </c>
      <c r="G190" s="118" t="s">
        <v>6</v>
      </c>
      <c r="H190" s="118"/>
      <c r="I190" s="118">
        <v>55</v>
      </c>
      <c r="J190" s="119" t="s">
        <v>1087</v>
      </c>
      <c r="K190" s="122"/>
      <c r="L190" s="182"/>
      <c r="M190" s="183" t="str">
        <f>VLOOKUP(N190,licencje!$L$5:$L$1000,1,FALSE)</f>
        <v>Julia Nawrot</v>
      </c>
      <c r="N190" s="184" t="str">
        <f t="shared" si="5"/>
        <v>Julia Nawrot</v>
      </c>
      <c r="O190" s="178"/>
      <c r="P190" s="217" t="str">
        <f>wykaz_konkurencji!M41</f>
        <v>074 Fighting Ju Jitsu kobiet -57kg</v>
      </c>
      <c r="Q190" s="190"/>
      <c r="R190" s="190"/>
      <c r="S190" s="190"/>
    </row>
    <row r="191" spans="1:19" ht="20.100000000000001" customHeight="1" x14ac:dyDescent="0.25">
      <c r="A191" s="110">
        <v>302</v>
      </c>
      <c r="B191" s="116" t="s">
        <v>1105</v>
      </c>
      <c r="C191" s="116" t="s">
        <v>226</v>
      </c>
      <c r="D191" s="116" t="s">
        <v>715</v>
      </c>
      <c r="E191" s="131">
        <v>39163</v>
      </c>
      <c r="F191" s="118">
        <v>14</v>
      </c>
      <c r="G191" s="118" t="s">
        <v>6</v>
      </c>
      <c r="H191" s="118"/>
      <c r="I191" s="118">
        <v>52</v>
      </c>
      <c r="J191" s="119" t="s">
        <v>1087</v>
      </c>
      <c r="K191" s="122"/>
      <c r="L191" s="182"/>
      <c r="M191" s="183" t="str">
        <f>VLOOKUP(N191,licencje!$L$5:$L$1000,1,FALSE)</f>
        <v>Laura Grela</v>
      </c>
      <c r="N191" s="184" t="str">
        <f t="shared" si="5"/>
        <v>Laura Grela</v>
      </c>
      <c r="O191" s="178"/>
      <c r="P191" s="214"/>
      <c r="Q191" s="118"/>
      <c r="R191" s="118"/>
      <c r="S191" s="118" t="s">
        <v>1291</v>
      </c>
    </row>
    <row r="192" spans="1:19" ht="20.100000000000001" customHeight="1" x14ac:dyDescent="0.25">
      <c r="A192" s="110">
        <v>317</v>
      </c>
      <c r="B192" s="116" t="s">
        <v>1105</v>
      </c>
      <c r="C192" s="116" t="s">
        <v>700</v>
      </c>
      <c r="D192" s="116" t="s">
        <v>699</v>
      </c>
      <c r="E192" s="131">
        <v>39784</v>
      </c>
      <c r="F192" s="118">
        <v>12</v>
      </c>
      <c r="G192" s="118" t="s">
        <v>6</v>
      </c>
      <c r="H192" s="118"/>
      <c r="I192" s="118">
        <v>57</v>
      </c>
      <c r="J192" s="151">
        <v>74</v>
      </c>
      <c r="K192" s="122"/>
      <c r="L192" s="182"/>
      <c r="M192" s="183" t="str">
        <f>VLOOKUP(N192,licencje!$L$5:$L$1000,1,FALSE)</f>
        <v>Marianna Gil</v>
      </c>
      <c r="N192" s="184" t="str">
        <f t="shared" si="5"/>
        <v>Marianna Gil</v>
      </c>
      <c r="O192" s="178"/>
      <c r="P192" s="214"/>
      <c r="Q192" s="118" t="s">
        <v>1291</v>
      </c>
      <c r="R192" s="118"/>
      <c r="S192" s="118"/>
    </row>
    <row r="193" spans="1:19" ht="20.100000000000001" customHeight="1" x14ac:dyDescent="0.25">
      <c r="A193" s="110">
        <v>341</v>
      </c>
      <c r="B193" s="116" t="s">
        <v>1105</v>
      </c>
      <c r="C193" s="116" t="s">
        <v>509</v>
      </c>
      <c r="D193" s="116" t="s">
        <v>710</v>
      </c>
      <c r="E193" s="131">
        <v>38513</v>
      </c>
      <c r="F193" s="118">
        <v>16</v>
      </c>
      <c r="G193" s="118" t="s">
        <v>6</v>
      </c>
      <c r="H193" s="118"/>
      <c r="I193" s="118">
        <v>49</v>
      </c>
      <c r="J193" s="119">
        <v>74</v>
      </c>
      <c r="K193" s="120"/>
      <c r="L193" s="182"/>
      <c r="M193" s="183" t="str">
        <f>VLOOKUP(N193,licencje!$L$5:$L$1000,1,FALSE)</f>
        <v>Natalia Stanisławska</v>
      </c>
      <c r="N193" s="184" t="str">
        <f t="shared" si="5"/>
        <v>Natalia Stanisławska</v>
      </c>
      <c r="O193" s="178"/>
      <c r="P193" s="215"/>
      <c r="Q193" s="188"/>
      <c r="R193" s="188" t="s">
        <v>1291</v>
      </c>
      <c r="S193" s="188"/>
    </row>
    <row r="194" spans="1:19" ht="20.100000000000001" customHeight="1" x14ac:dyDescent="0.25">
      <c r="A194" s="110">
        <v>297</v>
      </c>
      <c r="B194" s="116" t="s">
        <v>1105</v>
      </c>
      <c r="C194" s="116" t="s">
        <v>43</v>
      </c>
      <c r="D194" s="116" t="s">
        <v>690</v>
      </c>
      <c r="E194" s="131">
        <v>37960</v>
      </c>
      <c r="F194" s="118">
        <v>17</v>
      </c>
      <c r="G194" s="118" t="s">
        <v>6</v>
      </c>
      <c r="H194" s="118"/>
      <c r="I194" s="118">
        <v>60</v>
      </c>
      <c r="J194" s="119" t="s">
        <v>1088</v>
      </c>
      <c r="K194" s="122"/>
      <c r="L194" s="182"/>
      <c r="M194" s="183" t="str">
        <f>VLOOKUP(N194,licencje!$L$5:$L$1000,1,FALSE)</f>
        <v>Julia Nawrot</v>
      </c>
      <c r="N194" s="184" t="str">
        <f t="shared" si="5"/>
        <v>Julia Nawrot</v>
      </c>
      <c r="O194" s="178"/>
      <c r="P194" s="217" t="str">
        <f>wykaz_konkurencji!M42</f>
        <v>075 Fighting Ju Jitsu kobiet +58kg</v>
      </c>
      <c r="Q194" s="190" t="s">
        <v>1291</v>
      </c>
      <c r="R194" s="190"/>
      <c r="S194" s="190"/>
    </row>
    <row r="195" spans="1:19" ht="20.100000000000001" customHeight="1" x14ac:dyDescent="0.25">
      <c r="A195" s="110">
        <v>298</v>
      </c>
      <c r="B195" s="116" t="s">
        <v>1105</v>
      </c>
      <c r="C195" s="116" t="s">
        <v>588</v>
      </c>
      <c r="D195" s="116" t="s">
        <v>686</v>
      </c>
      <c r="E195" s="131">
        <v>37960</v>
      </c>
      <c r="F195" s="118">
        <v>17</v>
      </c>
      <c r="G195" s="118" t="s">
        <v>6</v>
      </c>
      <c r="H195" s="118"/>
      <c r="I195" s="118">
        <v>60</v>
      </c>
      <c r="J195" s="119" t="s">
        <v>1088</v>
      </c>
      <c r="K195" s="122"/>
      <c r="L195" s="182"/>
      <c r="M195" s="183" t="str">
        <f>VLOOKUP(N195,licencje!$L$5:$L$1000,1,FALSE)</f>
        <v>Milena Wąs</v>
      </c>
      <c r="N195" s="184" t="str">
        <f t="shared" si="5"/>
        <v>Milena Wąs</v>
      </c>
      <c r="O195" s="178"/>
      <c r="P195" s="214"/>
      <c r="Q195" s="118"/>
      <c r="R195" s="118"/>
      <c r="S195" s="118" t="s">
        <v>1291</v>
      </c>
    </row>
    <row r="196" spans="1:19" ht="20.100000000000001" customHeight="1" x14ac:dyDescent="0.25">
      <c r="A196" s="110">
        <v>299</v>
      </c>
      <c r="B196" s="116" t="s">
        <v>1105</v>
      </c>
      <c r="C196" s="116" t="s">
        <v>509</v>
      </c>
      <c r="D196" s="116" t="s">
        <v>706</v>
      </c>
      <c r="E196" s="131">
        <v>39078</v>
      </c>
      <c r="F196" s="118">
        <v>14</v>
      </c>
      <c r="G196" s="118" t="s">
        <v>6</v>
      </c>
      <c r="H196" s="118"/>
      <c r="I196" s="118">
        <v>62</v>
      </c>
      <c r="J196" s="119" t="s">
        <v>1088</v>
      </c>
      <c r="K196" s="122"/>
      <c r="L196" s="182"/>
      <c r="M196" s="183" t="str">
        <f>VLOOKUP(N196,licencje!$L$5:$L$1000,1,FALSE)</f>
        <v>Natalia Kurek</v>
      </c>
      <c r="N196" s="184" t="str">
        <f t="shared" ref="N196:N259" si="6">C196&amp;" "&amp;D196</f>
        <v>Natalia Kurek</v>
      </c>
      <c r="O196" s="178"/>
      <c r="P196" s="214"/>
      <c r="Q196" s="118"/>
      <c r="R196" s="118" t="s">
        <v>1291</v>
      </c>
      <c r="S196" s="118"/>
    </row>
    <row r="197" spans="1:19" ht="20.100000000000001" customHeight="1" x14ac:dyDescent="0.25">
      <c r="A197" s="110">
        <v>357</v>
      </c>
      <c r="B197" s="116" t="s">
        <v>1105</v>
      </c>
      <c r="C197" s="116" t="s">
        <v>219</v>
      </c>
      <c r="D197" s="116" t="s">
        <v>1100</v>
      </c>
      <c r="E197" s="131">
        <v>38344</v>
      </c>
      <c r="F197" s="118">
        <v>16</v>
      </c>
      <c r="G197" s="118" t="s">
        <v>6</v>
      </c>
      <c r="H197" s="118"/>
      <c r="I197" s="118">
        <v>63</v>
      </c>
      <c r="J197" s="119" t="s">
        <v>1088</v>
      </c>
      <c r="K197" s="120"/>
      <c r="L197" s="182"/>
      <c r="M197" s="183" t="e">
        <f>VLOOKUP(N197,licencje!$L$5:$L$1000,1,FALSE)</f>
        <v>#N/A</v>
      </c>
      <c r="N197" s="184" t="str">
        <f t="shared" si="6"/>
        <v>Paulina Pomierna</v>
      </c>
      <c r="O197" s="178"/>
      <c r="P197" s="214"/>
      <c r="Q197" s="118"/>
      <c r="R197" s="118"/>
      <c r="S197" s="118"/>
    </row>
    <row r="198" spans="1:19" ht="20.100000000000001" customHeight="1" x14ac:dyDescent="0.25">
      <c r="A198" s="110">
        <v>385</v>
      </c>
      <c r="B198" s="116" t="s">
        <v>1147</v>
      </c>
      <c r="C198" s="116" t="s">
        <v>1141</v>
      </c>
      <c r="D198" s="116" t="s">
        <v>1142</v>
      </c>
      <c r="E198" s="117">
        <v>38103</v>
      </c>
      <c r="F198" s="118">
        <v>17</v>
      </c>
      <c r="G198" s="118" t="s">
        <v>6</v>
      </c>
      <c r="H198" s="118"/>
      <c r="I198" s="118">
        <v>58</v>
      </c>
      <c r="J198" s="119" t="s">
        <v>1088</v>
      </c>
      <c r="K198" s="120"/>
      <c r="L198" s="182">
        <v>70</v>
      </c>
      <c r="M198" s="183" t="e">
        <f>VLOOKUP(N198,licencje!$L$5:$L$1000,1,FALSE)</f>
        <v>#N/A</v>
      </c>
      <c r="N198" s="184" t="str">
        <f t="shared" si="6"/>
        <v>Weronika  Mróz</v>
      </c>
      <c r="O198" s="178"/>
      <c r="P198" s="215"/>
      <c r="Q198" s="188"/>
      <c r="R198" s="188"/>
      <c r="S198" s="188"/>
    </row>
    <row r="199" spans="1:19" ht="20.100000000000001" customHeight="1" x14ac:dyDescent="0.25">
      <c r="A199" s="110">
        <v>56</v>
      </c>
      <c r="B199" s="116" t="s">
        <v>802</v>
      </c>
      <c r="C199" s="134" t="s">
        <v>71</v>
      </c>
      <c r="D199" s="134" t="s">
        <v>799</v>
      </c>
      <c r="E199" s="135">
        <v>35187</v>
      </c>
      <c r="F199" s="118">
        <f>IF(ISBLANK(E199),"",DATEDIF(E199,$B$2,"y"))</f>
        <v>25</v>
      </c>
      <c r="G199" s="136" t="s">
        <v>2</v>
      </c>
      <c r="H199" s="136"/>
      <c r="I199" s="136">
        <v>70</v>
      </c>
      <c r="J199" s="139">
        <v>79</v>
      </c>
      <c r="K199" s="140"/>
      <c r="L199" s="186">
        <v>40</v>
      </c>
      <c r="M199" s="183" t="str">
        <f>VLOOKUP(N199,licencje!$L$5:$L$1000,1,FALSE)</f>
        <v>Paweł Przysiężnik</v>
      </c>
      <c r="N199" s="184" t="str">
        <f t="shared" si="6"/>
        <v>PAWEŁ PRZYSIĘŻNIK</v>
      </c>
      <c r="O199" s="178"/>
      <c r="P199" s="217" t="str">
        <f>wykaz_konkurencji!M43</f>
        <v>079 Fighting Ju Jitsu seniorów -70kg</v>
      </c>
      <c r="Q199" s="190"/>
      <c r="R199" s="190"/>
      <c r="S199" s="190"/>
    </row>
    <row r="200" spans="1:19" ht="20.100000000000001" customHeight="1" x14ac:dyDescent="0.25">
      <c r="A200" s="110">
        <v>150</v>
      </c>
      <c r="B200" s="116" t="s">
        <v>883</v>
      </c>
      <c r="C200" s="116" t="s">
        <v>45</v>
      </c>
      <c r="D200" s="116" t="s">
        <v>878</v>
      </c>
      <c r="E200" s="117">
        <v>35976</v>
      </c>
      <c r="F200" s="118">
        <v>23</v>
      </c>
      <c r="G200" s="118" t="s">
        <v>2</v>
      </c>
      <c r="H200" s="118"/>
      <c r="I200" s="118">
        <v>73</v>
      </c>
      <c r="J200" s="119">
        <v>79</v>
      </c>
      <c r="K200" s="122"/>
      <c r="L200" s="182">
        <v>40</v>
      </c>
      <c r="M200" s="183" t="str">
        <f>VLOOKUP(N200,licencje!$L$5:$L$1000,1,FALSE)</f>
        <v>Dominik Boła</v>
      </c>
      <c r="N200" s="184" t="str">
        <f t="shared" si="6"/>
        <v>Dominik Boła</v>
      </c>
      <c r="O200" s="178"/>
      <c r="P200" s="214"/>
      <c r="Q200" s="118"/>
      <c r="R200" s="118" t="s">
        <v>1291</v>
      </c>
      <c r="S200" s="118"/>
    </row>
    <row r="201" spans="1:19" ht="20.100000000000001" customHeight="1" x14ac:dyDescent="0.25">
      <c r="A201" s="110">
        <v>264</v>
      </c>
      <c r="B201" s="116" t="s">
        <v>1105</v>
      </c>
      <c r="C201" s="116" t="s">
        <v>156</v>
      </c>
      <c r="D201" s="116" t="s">
        <v>1080</v>
      </c>
      <c r="E201" s="117">
        <v>35258</v>
      </c>
      <c r="F201" s="118">
        <v>25</v>
      </c>
      <c r="G201" s="118" t="s">
        <v>2</v>
      </c>
      <c r="H201" s="118"/>
      <c r="I201" s="118">
        <v>69</v>
      </c>
      <c r="J201" s="119" t="s">
        <v>1081</v>
      </c>
      <c r="K201" s="120"/>
      <c r="L201" s="182"/>
      <c r="M201" s="183" t="e">
        <f>VLOOKUP(N201,licencje!$L$5:$L$1000,1,FALSE)</f>
        <v>#N/A</v>
      </c>
      <c r="N201" s="184" t="str">
        <f t="shared" si="6"/>
        <v>Jakub Lewiński</v>
      </c>
      <c r="O201" s="178"/>
      <c r="P201" s="214"/>
      <c r="Q201" s="118"/>
      <c r="R201" s="118"/>
      <c r="S201" s="118"/>
    </row>
    <row r="202" spans="1:19" ht="20.100000000000001" customHeight="1" x14ac:dyDescent="0.25">
      <c r="A202" s="110">
        <v>272</v>
      </c>
      <c r="B202" s="116" t="s">
        <v>1105</v>
      </c>
      <c r="C202" s="116" t="s">
        <v>167</v>
      </c>
      <c r="D202" s="116" t="s">
        <v>721</v>
      </c>
      <c r="E202" s="131">
        <v>37520</v>
      </c>
      <c r="F202" s="118">
        <v>19</v>
      </c>
      <c r="G202" s="118" t="s">
        <v>2</v>
      </c>
      <c r="H202" s="118"/>
      <c r="I202" s="118">
        <v>62</v>
      </c>
      <c r="J202" s="119">
        <v>79</v>
      </c>
      <c r="K202" s="120"/>
      <c r="L202" s="182"/>
      <c r="M202" s="183" t="str">
        <f>VLOOKUP(N202,licencje!$L$5:$L$1000,1,FALSE)</f>
        <v>Bartosz Hazy</v>
      </c>
      <c r="N202" s="184" t="str">
        <f t="shared" si="6"/>
        <v>Bartosz Hazy</v>
      </c>
      <c r="O202" s="178"/>
      <c r="P202" s="214"/>
      <c r="Q202" s="118"/>
      <c r="R202" s="118"/>
      <c r="S202" s="118" t="s">
        <v>1291</v>
      </c>
    </row>
    <row r="203" spans="1:19" ht="20.100000000000001" customHeight="1" x14ac:dyDescent="0.25">
      <c r="A203" s="110">
        <v>354</v>
      </c>
      <c r="B203" s="116" t="s">
        <v>1105</v>
      </c>
      <c r="C203" s="116" t="s">
        <v>1098</v>
      </c>
      <c r="D203" s="116" t="s">
        <v>1099</v>
      </c>
      <c r="E203" s="131">
        <v>37354</v>
      </c>
      <c r="F203" s="118">
        <v>19</v>
      </c>
      <c r="G203" s="118" t="s">
        <v>2</v>
      </c>
      <c r="H203" s="118"/>
      <c r="I203" s="118">
        <v>68</v>
      </c>
      <c r="J203" s="119" t="s">
        <v>1081</v>
      </c>
      <c r="K203" s="120"/>
      <c r="L203" s="182"/>
      <c r="M203" s="183" t="e">
        <f>VLOOKUP(N203,licencje!$L$5:$L$1000,1,FALSE)</f>
        <v>#N/A</v>
      </c>
      <c r="N203" s="184" t="str">
        <f t="shared" si="6"/>
        <v>Danił Gryhechkin</v>
      </c>
      <c r="O203" s="178"/>
      <c r="P203" s="214"/>
      <c r="Q203" s="118" t="s">
        <v>1291</v>
      </c>
      <c r="R203" s="118"/>
      <c r="S203" s="118"/>
    </row>
    <row r="204" spans="1:19" ht="20.100000000000001" customHeight="1" x14ac:dyDescent="0.25">
      <c r="A204" s="110">
        <v>393</v>
      </c>
      <c r="B204" s="116" t="s">
        <v>1153</v>
      </c>
      <c r="C204" s="116" t="s">
        <v>454</v>
      </c>
      <c r="D204" s="116" t="s">
        <v>552</v>
      </c>
      <c r="E204" s="121">
        <v>35494</v>
      </c>
      <c r="F204" s="118">
        <v>24</v>
      </c>
      <c r="G204" s="118" t="s">
        <v>2</v>
      </c>
      <c r="H204" s="118">
        <v>175</v>
      </c>
      <c r="I204" s="118">
        <v>69</v>
      </c>
      <c r="J204" s="120" t="s">
        <v>1081</v>
      </c>
      <c r="K204" s="120"/>
      <c r="L204" s="182">
        <v>40</v>
      </c>
      <c r="M204" s="183" t="str">
        <f>VLOOKUP(N204,licencje!$L$5:$L$1000,1,FALSE)</f>
        <v>Alan Niedziela</v>
      </c>
      <c r="N204" s="184" t="str">
        <f t="shared" si="6"/>
        <v>Alan Niedziela</v>
      </c>
      <c r="O204" s="178"/>
      <c r="P204" s="215"/>
      <c r="Q204" s="188"/>
      <c r="R204" s="188"/>
      <c r="S204" s="188"/>
    </row>
    <row r="205" spans="1:19" ht="20.100000000000001" customHeight="1" x14ac:dyDescent="0.25">
      <c r="A205" s="110">
        <v>6</v>
      </c>
      <c r="B205" s="116" t="s">
        <v>31</v>
      </c>
      <c r="C205" s="116" t="s">
        <v>12</v>
      </c>
      <c r="D205" s="116" t="s">
        <v>13</v>
      </c>
      <c r="E205" s="117">
        <v>33072</v>
      </c>
      <c r="F205" s="118">
        <f>IF(ISBLANK(E205),"",DATEDIF(E205,$B$2,"y"))</f>
        <v>31</v>
      </c>
      <c r="G205" s="118" t="s">
        <v>2</v>
      </c>
      <c r="H205" s="118"/>
      <c r="I205" s="118">
        <v>80</v>
      </c>
      <c r="J205" s="119" t="s">
        <v>14</v>
      </c>
      <c r="K205" s="120"/>
      <c r="L205" s="182">
        <v>70</v>
      </c>
      <c r="M205" s="183" t="e">
        <f>VLOOKUP(N205,licencje!$L$5:$L$1000,1,FALSE)</f>
        <v>#N/A</v>
      </c>
      <c r="N205" s="184" t="str">
        <f t="shared" si="6"/>
        <v>Damian Malinowski</v>
      </c>
      <c r="O205" s="178"/>
      <c r="P205" s="217" t="str">
        <f>wykaz_konkurencji!M44</f>
        <v>081 Fighting Ju Jitsu seniorów -85kg</v>
      </c>
      <c r="Q205" s="190"/>
      <c r="R205" s="190" t="s">
        <v>1291</v>
      </c>
      <c r="S205" s="190"/>
    </row>
    <row r="206" spans="1:19" ht="20.100000000000001" customHeight="1" x14ac:dyDescent="0.25">
      <c r="A206" s="110">
        <v>7</v>
      </c>
      <c r="B206" s="116" t="s">
        <v>31</v>
      </c>
      <c r="C206" s="116" t="s">
        <v>15</v>
      </c>
      <c r="D206" s="116" t="s">
        <v>16</v>
      </c>
      <c r="E206" s="117">
        <v>33858</v>
      </c>
      <c r="F206" s="118">
        <f>IF(ISBLANK(E206),"",DATEDIF(E206,$B$2,"y"))</f>
        <v>29</v>
      </c>
      <c r="G206" s="118" t="s">
        <v>2</v>
      </c>
      <c r="H206" s="118"/>
      <c r="I206" s="118">
        <v>79</v>
      </c>
      <c r="J206" s="119" t="s">
        <v>14</v>
      </c>
      <c r="K206" s="120"/>
      <c r="L206" s="182">
        <v>70</v>
      </c>
      <c r="M206" s="183" t="e">
        <f>VLOOKUP(N206,licencje!$L$5:$L$1000,1,FALSE)</f>
        <v>#N/A</v>
      </c>
      <c r="N206" s="184" t="str">
        <f t="shared" si="6"/>
        <v>Jarosław Kamiński</v>
      </c>
      <c r="O206" s="178"/>
      <c r="P206" s="214"/>
      <c r="Q206" s="118"/>
      <c r="R206" s="118"/>
      <c r="S206" s="118" t="s">
        <v>1291</v>
      </c>
    </row>
    <row r="207" spans="1:19" ht="20.100000000000001" customHeight="1" x14ac:dyDescent="0.25">
      <c r="A207" s="110">
        <v>126</v>
      </c>
      <c r="B207" s="116" t="s">
        <v>883</v>
      </c>
      <c r="C207" s="116" t="s">
        <v>759</v>
      </c>
      <c r="D207" s="116" t="s">
        <v>758</v>
      </c>
      <c r="E207" s="117">
        <v>23373</v>
      </c>
      <c r="F207" s="118">
        <v>57</v>
      </c>
      <c r="G207" s="118" t="s">
        <v>2</v>
      </c>
      <c r="H207" s="118"/>
      <c r="I207" s="118">
        <v>78</v>
      </c>
      <c r="J207" s="119">
        <v>81</v>
      </c>
      <c r="K207" s="122"/>
      <c r="L207" s="182">
        <v>40</v>
      </c>
      <c r="M207" s="183" t="str">
        <f>VLOOKUP(N207,licencje!$L$5:$L$1000,1,FALSE)</f>
        <v>Marian Waszak</v>
      </c>
      <c r="N207" s="184" t="str">
        <f t="shared" si="6"/>
        <v>Marian Waszak</v>
      </c>
      <c r="O207" s="178"/>
      <c r="P207" s="214"/>
      <c r="Q207" s="118"/>
      <c r="R207" s="118"/>
      <c r="S207" s="118"/>
    </row>
    <row r="208" spans="1:19" ht="20.100000000000001" customHeight="1" x14ac:dyDescent="0.25">
      <c r="A208" s="110">
        <v>269</v>
      </c>
      <c r="B208" s="116" t="s">
        <v>1105</v>
      </c>
      <c r="C208" s="116" t="s">
        <v>271</v>
      </c>
      <c r="D208" s="116" t="s">
        <v>725</v>
      </c>
      <c r="E208" s="131">
        <v>37646</v>
      </c>
      <c r="F208" s="118">
        <v>18</v>
      </c>
      <c r="G208" s="118" t="s">
        <v>2</v>
      </c>
      <c r="H208" s="118"/>
      <c r="I208" s="118">
        <v>85</v>
      </c>
      <c r="J208" s="119">
        <v>81</v>
      </c>
      <c r="K208" s="120"/>
      <c r="L208" s="182"/>
      <c r="M208" s="183" t="str">
        <f>VLOOKUP(N208,licencje!$L$5:$L$1000,1,FALSE)</f>
        <v>Aleksander Zając</v>
      </c>
      <c r="N208" s="184" t="str">
        <f t="shared" si="6"/>
        <v>Aleksander Zając</v>
      </c>
      <c r="O208" s="178"/>
      <c r="P208" s="215"/>
      <c r="Q208" s="188" t="s">
        <v>1291</v>
      </c>
      <c r="R208" s="188"/>
      <c r="S208" s="188"/>
    </row>
    <row r="209" spans="1:19" ht="20.100000000000001" customHeight="1" x14ac:dyDescent="0.25">
      <c r="A209" s="110">
        <v>1</v>
      </c>
      <c r="B209" s="116" t="s">
        <v>31</v>
      </c>
      <c r="C209" s="116" t="s">
        <v>0</v>
      </c>
      <c r="D209" s="116" t="s">
        <v>1</v>
      </c>
      <c r="E209" s="121">
        <v>35171</v>
      </c>
      <c r="F209" s="118">
        <f>IF(ISBLANK(E209),"",DATEDIF(E209,$B$2,"y"))</f>
        <v>25</v>
      </c>
      <c r="G209" s="118" t="s">
        <v>2</v>
      </c>
      <c r="H209" s="118"/>
      <c r="I209" s="118">
        <v>90</v>
      </c>
      <c r="J209" s="119">
        <v>83</v>
      </c>
      <c r="K209" s="120"/>
      <c r="L209" s="182">
        <v>70</v>
      </c>
      <c r="M209" s="183" t="e">
        <f>VLOOKUP(N209,licencje!$L$5:$L$1000,1,FALSE)</f>
        <v>#N/A</v>
      </c>
      <c r="N209" s="184" t="str">
        <f t="shared" si="6"/>
        <v>Oskar Urbaniak</v>
      </c>
      <c r="O209" s="178"/>
      <c r="P209" s="217" t="str">
        <f>wykaz_konkurencji!M45</f>
        <v>083 Fighting Ju Jitsu seniorów +90kg</v>
      </c>
      <c r="Q209" s="190" t="s">
        <v>1291</v>
      </c>
      <c r="R209" s="190"/>
      <c r="S209" s="190"/>
    </row>
    <row r="210" spans="1:19" ht="20.100000000000001" customHeight="1" x14ac:dyDescent="0.25">
      <c r="A210" s="110">
        <v>5</v>
      </c>
      <c r="B210" s="116" t="s">
        <v>31</v>
      </c>
      <c r="C210" s="116" t="s">
        <v>9</v>
      </c>
      <c r="D210" s="116" t="s">
        <v>10</v>
      </c>
      <c r="E210" s="117">
        <v>35468</v>
      </c>
      <c r="F210" s="118">
        <f>IF(ISBLANK(E210),"",DATEDIF(E210,$B$2,"y"))</f>
        <v>24</v>
      </c>
      <c r="G210" s="118" t="s">
        <v>2</v>
      </c>
      <c r="H210" s="118"/>
      <c r="I210" s="118">
        <v>98</v>
      </c>
      <c r="J210" s="119" t="s">
        <v>11</v>
      </c>
      <c r="K210" s="120"/>
      <c r="L210" s="182">
        <v>70</v>
      </c>
      <c r="M210" s="183" t="e">
        <f>VLOOKUP(N210,licencje!$L$5:$L$1000,1,FALSE)</f>
        <v>#N/A</v>
      </c>
      <c r="N210" s="184" t="str">
        <f t="shared" si="6"/>
        <v>Rafał Ryk</v>
      </c>
      <c r="O210" s="178"/>
      <c r="P210" s="214"/>
      <c r="Q210" s="118"/>
      <c r="R210" s="118"/>
      <c r="S210" s="118" t="s">
        <v>1291</v>
      </c>
    </row>
    <row r="211" spans="1:19" ht="20.100000000000001" customHeight="1" x14ac:dyDescent="0.25">
      <c r="A211" s="110">
        <v>229</v>
      </c>
      <c r="B211" s="116" t="s">
        <v>934</v>
      </c>
      <c r="C211" s="116" t="s">
        <v>764</v>
      </c>
      <c r="D211" s="116" t="s">
        <v>933</v>
      </c>
      <c r="E211" s="121">
        <v>32134</v>
      </c>
      <c r="F211" s="118">
        <v>33</v>
      </c>
      <c r="G211" s="118" t="s">
        <v>2</v>
      </c>
      <c r="H211" s="118"/>
      <c r="I211" s="118">
        <v>99</v>
      </c>
      <c r="J211" s="119" t="s">
        <v>11</v>
      </c>
      <c r="K211" s="120"/>
      <c r="L211" s="182">
        <v>40</v>
      </c>
      <c r="M211" s="183" t="str">
        <f>VLOOKUP(N211,licencje!$L$5:$L$1000,1,FALSE)</f>
        <v>Piotr Krawczyk</v>
      </c>
      <c r="N211" s="184" t="str">
        <f t="shared" si="6"/>
        <v>PIOTR KRAWCZYK</v>
      </c>
      <c r="O211" s="178"/>
      <c r="P211" s="214"/>
      <c r="Q211" s="118"/>
      <c r="R211" s="118"/>
      <c r="S211" s="118"/>
    </row>
    <row r="212" spans="1:19" ht="20.100000000000001" customHeight="1" x14ac:dyDescent="0.25">
      <c r="A212" s="110">
        <v>241</v>
      </c>
      <c r="B212" s="116" t="s">
        <v>951</v>
      </c>
      <c r="C212" s="126" t="s">
        <v>62</v>
      </c>
      <c r="D212" s="126" t="s">
        <v>944</v>
      </c>
      <c r="E212" s="127">
        <v>35888</v>
      </c>
      <c r="F212" s="128">
        <v>23</v>
      </c>
      <c r="G212" s="128" t="s">
        <v>889</v>
      </c>
      <c r="H212" s="128"/>
      <c r="I212" s="128">
        <v>93</v>
      </c>
      <c r="J212" s="145">
        <v>83</v>
      </c>
      <c r="K212" s="130"/>
      <c r="L212" s="185">
        <v>40</v>
      </c>
      <c r="M212" s="183" t="str">
        <f>VLOOKUP(N212,licencje!$L$5:$L$1000,1,FALSE)</f>
        <v>Szymon Piotrowski</v>
      </c>
      <c r="N212" s="184" t="str">
        <f t="shared" si="6"/>
        <v>SZYMON PIOTROWSKI</v>
      </c>
      <c r="O212" s="178"/>
      <c r="P212" s="215"/>
      <c r="Q212" s="188"/>
      <c r="R212" s="188" t="s">
        <v>1291</v>
      </c>
      <c r="S212" s="188"/>
    </row>
    <row r="213" spans="1:19" ht="20.100000000000001" customHeight="1" x14ac:dyDescent="0.25">
      <c r="A213" s="110">
        <v>245</v>
      </c>
      <c r="B213" s="116" t="s">
        <v>951</v>
      </c>
      <c r="C213" s="126" t="s">
        <v>943</v>
      </c>
      <c r="D213" s="126" t="s">
        <v>948</v>
      </c>
      <c r="E213" s="127">
        <v>34142</v>
      </c>
      <c r="F213" s="128">
        <v>28</v>
      </c>
      <c r="G213" s="128" t="s">
        <v>888</v>
      </c>
      <c r="H213" s="128"/>
      <c r="I213" s="128">
        <v>75</v>
      </c>
      <c r="J213" s="145" t="s">
        <v>949</v>
      </c>
      <c r="K213" s="155"/>
      <c r="L213" s="185">
        <v>40</v>
      </c>
      <c r="M213" s="183" t="e">
        <f>VLOOKUP(N213,licencje!$L$5:$L$1000,1,FALSE)</f>
        <v>#N/A</v>
      </c>
      <c r="N213" s="184" t="str">
        <f t="shared" si="6"/>
        <v>MARIKA ZALEWSKA</v>
      </c>
      <c r="O213" s="178"/>
      <c r="P213" s="217" t="str">
        <f>wykaz_konkurencji!M46</f>
        <v>090 Fighting Ju Jitsu kobiet -78kg</v>
      </c>
      <c r="Q213" s="190"/>
      <c r="R213" s="190" t="s">
        <v>1291</v>
      </c>
      <c r="S213" s="190"/>
    </row>
    <row r="214" spans="1:19" ht="20.100000000000001" customHeight="1" x14ac:dyDescent="0.25">
      <c r="A214" s="110">
        <v>289</v>
      </c>
      <c r="B214" s="116" t="s">
        <v>1105</v>
      </c>
      <c r="C214" s="116" t="s">
        <v>726</v>
      </c>
      <c r="D214" s="116" t="s">
        <v>99</v>
      </c>
      <c r="E214" s="131">
        <v>38652</v>
      </c>
      <c r="F214" s="118">
        <v>15</v>
      </c>
      <c r="G214" s="118" t="s">
        <v>6</v>
      </c>
      <c r="H214" s="118"/>
      <c r="I214" s="118">
        <v>74</v>
      </c>
      <c r="J214" s="119">
        <v>90</v>
      </c>
      <c r="K214" s="122"/>
      <c r="L214" s="182"/>
      <c r="M214" s="183" t="str">
        <f>VLOOKUP(N214,licencje!$L$5:$L$1000,1,FALSE)</f>
        <v>Daria Woźniak</v>
      </c>
      <c r="N214" s="184" t="str">
        <f t="shared" si="6"/>
        <v>Daria Woźniak</v>
      </c>
      <c r="O214" s="178"/>
      <c r="P214" s="214"/>
      <c r="Q214" s="118"/>
      <c r="R214" s="118"/>
      <c r="S214" s="118" t="s">
        <v>1291</v>
      </c>
    </row>
    <row r="215" spans="1:19" ht="20.100000000000001" customHeight="1" x14ac:dyDescent="0.25">
      <c r="A215" s="110">
        <v>327</v>
      </c>
      <c r="B215" s="116" t="s">
        <v>1105</v>
      </c>
      <c r="C215" s="116" t="s">
        <v>417</v>
      </c>
      <c r="D215" s="116" t="s">
        <v>724</v>
      </c>
      <c r="E215" s="131">
        <v>38090</v>
      </c>
      <c r="F215" s="118">
        <v>17</v>
      </c>
      <c r="G215" s="118" t="s">
        <v>6</v>
      </c>
      <c r="H215" s="118">
        <v>172</v>
      </c>
      <c r="I215" s="118">
        <v>68</v>
      </c>
      <c r="J215" s="119">
        <v>90</v>
      </c>
      <c r="K215" s="120"/>
      <c r="L215" s="182"/>
      <c r="M215" s="183" t="str">
        <f>VLOOKUP(N215,licencje!$L$5:$L$1000,1,FALSE)</f>
        <v>Weronika Szymonek</v>
      </c>
      <c r="N215" s="184" t="str">
        <f t="shared" si="6"/>
        <v>Weronika Szymonek</v>
      </c>
      <c r="O215" s="178"/>
      <c r="P215" s="215"/>
      <c r="Q215" s="188" t="s">
        <v>1291</v>
      </c>
      <c r="R215" s="188"/>
      <c r="S215" s="188"/>
    </row>
    <row r="216" spans="1:19" ht="20.100000000000001" customHeight="1" x14ac:dyDescent="0.25">
      <c r="A216" s="110">
        <v>129</v>
      </c>
      <c r="B216" s="116" t="s">
        <v>883</v>
      </c>
      <c r="C216" s="116" t="s">
        <v>292</v>
      </c>
      <c r="D216" s="116" t="s">
        <v>754</v>
      </c>
      <c r="E216" s="117">
        <v>38004</v>
      </c>
      <c r="F216" s="118">
        <v>17</v>
      </c>
      <c r="G216" s="118" t="s">
        <v>2</v>
      </c>
      <c r="H216" s="118"/>
      <c r="I216" s="118">
        <v>47</v>
      </c>
      <c r="J216" s="119">
        <v>93</v>
      </c>
      <c r="K216" s="122"/>
      <c r="L216" s="182">
        <v>40</v>
      </c>
      <c r="M216" s="183" t="str">
        <f>VLOOKUP(N216,licencje!$L$5:$L$1000,1,FALSE)</f>
        <v>Antoni Matuszak</v>
      </c>
      <c r="N216" s="184" t="str">
        <f t="shared" si="6"/>
        <v>Antoni Matuszak</v>
      </c>
      <c r="O216" s="178"/>
      <c r="P216" s="217" t="str">
        <f>wykaz_konkurencji!M47</f>
        <v>093 Ju Jitsu Mixed Kumite kadetów 13-15 lat -58kg</v>
      </c>
      <c r="Q216" s="190"/>
      <c r="R216" s="190"/>
      <c r="S216" s="190" t="s">
        <v>1291</v>
      </c>
    </row>
    <row r="217" spans="1:19" ht="20.100000000000001" customHeight="1" x14ac:dyDescent="0.25">
      <c r="A217" s="110">
        <v>138</v>
      </c>
      <c r="B217" s="116" t="s">
        <v>883</v>
      </c>
      <c r="C217" s="116" t="s">
        <v>175</v>
      </c>
      <c r="D217" s="116" t="s">
        <v>750</v>
      </c>
      <c r="E217" s="117">
        <v>39209</v>
      </c>
      <c r="F217" s="118">
        <v>14</v>
      </c>
      <c r="G217" s="118" t="s">
        <v>2</v>
      </c>
      <c r="H217" s="118"/>
      <c r="I217" s="118">
        <v>43</v>
      </c>
      <c r="J217" s="119">
        <v>93</v>
      </c>
      <c r="K217" s="122"/>
      <c r="L217" s="182">
        <v>40</v>
      </c>
      <c r="M217" s="183" t="str">
        <f>VLOOKUP(N217,licencje!$L$5:$L$1000,1,FALSE)</f>
        <v>Wiktor Kopiński</v>
      </c>
      <c r="N217" s="184" t="str">
        <f t="shared" si="6"/>
        <v>Wiktor Kopiński</v>
      </c>
      <c r="O217" s="178"/>
      <c r="P217" s="214"/>
      <c r="Q217" s="118"/>
      <c r="R217" s="118"/>
      <c r="S217" s="118"/>
    </row>
    <row r="218" spans="1:19" ht="20.100000000000001" customHeight="1" x14ac:dyDescent="0.25">
      <c r="A218" s="110">
        <v>323</v>
      </c>
      <c r="B218" s="116" t="s">
        <v>1105</v>
      </c>
      <c r="C218" s="116" t="s">
        <v>194</v>
      </c>
      <c r="D218" s="116" t="s">
        <v>691</v>
      </c>
      <c r="E218" s="131">
        <v>39483</v>
      </c>
      <c r="F218" s="118">
        <v>13</v>
      </c>
      <c r="G218" s="118" t="s">
        <v>2</v>
      </c>
      <c r="H218" s="118"/>
      <c r="I218" s="118">
        <v>56</v>
      </c>
      <c r="J218" s="151" t="s">
        <v>1093</v>
      </c>
      <c r="K218" s="120"/>
      <c r="L218" s="182"/>
      <c r="M218" s="183" t="str">
        <f>VLOOKUP(N218,licencje!$L$5:$L$1000,1,FALSE)</f>
        <v>Tymon Sadok</v>
      </c>
      <c r="N218" s="184" t="str">
        <f t="shared" si="6"/>
        <v>Tymon Sadok</v>
      </c>
      <c r="O218" s="178"/>
      <c r="P218" s="214"/>
      <c r="Q218" s="118" t="s">
        <v>1291</v>
      </c>
      <c r="R218" s="118"/>
      <c r="S218" s="118"/>
    </row>
    <row r="219" spans="1:19" ht="20.100000000000001" customHeight="1" x14ac:dyDescent="0.25">
      <c r="A219" s="110">
        <v>351</v>
      </c>
      <c r="B219" s="116" t="s">
        <v>1105</v>
      </c>
      <c r="C219" s="116" t="s">
        <v>109</v>
      </c>
      <c r="D219" s="116" t="s">
        <v>677</v>
      </c>
      <c r="E219" s="131">
        <v>39541</v>
      </c>
      <c r="F219" s="118">
        <v>13</v>
      </c>
      <c r="G219" s="118" t="s">
        <v>2</v>
      </c>
      <c r="H219" s="118"/>
      <c r="I219" s="118">
        <v>54</v>
      </c>
      <c r="J219" s="119" t="s">
        <v>1093</v>
      </c>
      <c r="K219" s="120"/>
      <c r="L219" s="182"/>
      <c r="M219" s="183" t="str">
        <f>VLOOKUP(N219,licencje!$L$5:$L$1000,1,FALSE)</f>
        <v>Piotr Bielak</v>
      </c>
      <c r="N219" s="184" t="str">
        <f t="shared" si="6"/>
        <v>Piotr Bielak</v>
      </c>
      <c r="O219" s="178"/>
      <c r="P219" s="215"/>
      <c r="Q219" s="188"/>
      <c r="R219" s="188" t="s">
        <v>1291</v>
      </c>
      <c r="S219" s="188"/>
    </row>
    <row r="220" spans="1:19" ht="20.100000000000001" customHeight="1" x14ac:dyDescent="0.25">
      <c r="A220" s="110">
        <v>23</v>
      </c>
      <c r="B220" s="116" t="s">
        <v>78</v>
      </c>
      <c r="C220" s="116" t="s">
        <v>62</v>
      </c>
      <c r="D220" s="116" t="s">
        <v>63</v>
      </c>
      <c r="E220" s="121">
        <v>38639</v>
      </c>
      <c r="F220" s="118">
        <f>IF(ISBLANK(E220),"",DATEDIF(E220,$B$2,"y"))</f>
        <v>15</v>
      </c>
      <c r="G220" s="118" t="s">
        <v>2</v>
      </c>
      <c r="H220" s="118"/>
      <c r="I220" s="118">
        <v>66.2</v>
      </c>
      <c r="J220" s="119" t="s">
        <v>64</v>
      </c>
      <c r="K220" s="120"/>
      <c r="L220" s="182">
        <v>40</v>
      </c>
      <c r="M220" s="183" t="str">
        <f>VLOOKUP(N220,licencje!$L$5:$L$1000,1,FALSE)</f>
        <v>Szymon Barylski</v>
      </c>
      <c r="N220" s="184" t="str">
        <f t="shared" si="6"/>
        <v>SZYMON BARYLSKI</v>
      </c>
      <c r="O220" s="178"/>
      <c r="P220" s="217" t="str">
        <f>wykaz_konkurencji!M48</f>
        <v>094 Ju Jitsu Mixed Kumite kadetów 13-15 lat +58kg</v>
      </c>
      <c r="Q220" s="190"/>
      <c r="R220" s="190"/>
      <c r="S220" s="190"/>
    </row>
    <row r="221" spans="1:19" ht="20.100000000000001" customHeight="1" x14ac:dyDescent="0.25">
      <c r="A221" s="110">
        <v>329</v>
      </c>
      <c r="B221" s="116" t="s">
        <v>1105</v>
      </c>
      <c r="C221" s="116" t="s">
        <v>161</v>
      </c>
      <c r="D221" s="116" t="s">
        <v>713</v>
      </c>
      <c r="E221" s="131">
        <v>38629</v>
      </c>
      <c r="F221" s="118">
        <v>15</v>
      </c>
      <c r="G221" s="118" t="s">
        <v>2</v>
      </c>
      <c r="H221" s="118"/>
      <c r="I221" s="118">
        <v>71</v>
      </c>
      <c r="J221" s="119">
        <v>94</v>
      </c>
      <c r="K221" s="120"/>
      <c r="L221" s="182"/>
      <c r="M221" s="183" t="str">
        <f>VLOOKUP(N221,licencje!$L$5:$L$1000,1,FALSE)</f>
        <v>Igor Redel</v>
      </c>
      <c r="N221" s="184" t="str">
        <f t="shared" si="6"/>
        <v>Igor Redel</v>
      </c>
      <c r="O221" s="178"/>
      <c r="P221" s="214"/>
      <c r="Q221" s="118"/>
      <c r="R221" s="118"/>
      <c r="S221" s="118"/>
    </row>
    <row r="222" spans="1:19" ht="20.100000000000001" customHeight="1" x14ac:dyDescent="0.25">
      <c r="A222" s="110">
        <v>334</v>
      </c>
      <c r="B222" s="116" t="s">
        <v>1105</v>
      </c>
      <c r="C222" s="116" t="s">
        <v>704</v>
      </c>
      <c r="D222" s="116" t="s">
        <v>703</v>
      </c>
      <c r="E222" s="131">
        <v>39380</v>
      </c>
      <c r="F222" s="118">
        <v>13</v>
      </c>
      <c r="G222" s="118" t="s">
        <v>2</v>
      </c>
      <c r="H222" s="118">
        <v>182</v>
      </c>
      <c r="I222" s="118">
        <v>66</v>
      </c>
      <c r="J222" s="119" t="s">
        <v>64</v>
      </c>
      <c r="K222" s="120"/>
      <c r="L222" s="182"/>
      <c r="M222" s="183" t="str">
        <f>VLOOKUP(N222,licencje!$L$5:$L$1000,1,FALSE)</f>
        <v>Kobi Jam</v>
      </c>
      <c r="N222" s="184" t="str">
        <f t="shared" si="6"/>
        <v>Kobi Jam</v>
      </c>
      <c r="O222" s="178"/>
      <c r="P222" s="214"/>
      <c r="Q222" s="118"/>
      <c r="R222" s="118"/>
      <c r="S222" s="118"/>
    </row>
    <row r="223" spans="1:19" ht="20.100000000000001" customHeight="1" x14ac:dyDescent="0.25">
      <c r="A223" s="110">
        <v>337</v>
      </c>
      <c r="B223" s="116" t="s">
        <v>1105</v>
      </c>
      <c r="C223" s="116" t="s">
        <v>58</v>
      </c>
      <c r="D223" s="116" t="s">
        <v>479</v>
      </c>
      <c r="E223" s="131">
        <v>38980</v>
      </c>
      <c r="F223" s="118">
        <v>15</v>
      </c>
      <c r="G223" s="118" t="s">
        <v>2</v>
      </c>
      <c r="H223" s="118"/>
      <c r="I223" s="118">
        <v>63</v>
      </c>
      <c r="J223" s="119" t="s">
        <v>64</v>
      </c>
      <c r="K223" s="120"/>
      <c r="L223" s="182"/>
      <c r="M223" s="183" t="str">
        <f>VLOOKUP(N223,licencje!$L$5:$L$1000,1,FALSE)</f>
        <v>Sebastian Magier</v>
      </c>
      <c r="N223" s="184" t="str">
        <f t="shared" si="6"/>
        <v>Sebastian Magier</v>
      </c>
      <c r="O223" s="178"/>
      <c r="P223" s="214"/>
      <c r="Q223" s="118" t="s">
        <v>1291</v>
      </c>
      <c r="R223" s="118"/>
      <c r="S223" s="118"/>
    </row>
    <row r="224" spans="1:19" ht="20.100000000000001" customHeight="1" x14ac:dyDescent="0.25">
      <c r="A224" s="110">
        <v>344</v>
      </c>
      <c r="B224" s="116" t="s">
        <v>1105</v>
      </c>
      <c r="C224" s="116" t="s">
        <v>45</v>
      </c>
      <c r="D224" s="116" t="s">
        <v>711</v>
      </c>
      <c r="E224" s="131">
        <v>39536</v>
      </c>
      <c r="F224" s="118">
        <v>13</v>
      </c>
      <c r="G224" s="118" t="s">
        <v>2</v>
      </c>
      <c r="H224" s="118"/>
      <c r="I224" s="118">
        <v>100</v>
      </c>
      <c r="J224" s="119" t="s">
        <v>64</v>
      </c>
      <c r="K224" s="120"/>
      <c r="L224" s="182"/>
      <c r="M224" s="183" t="str">
        <f>VLOOKUP(N224,licencje!$L$5:$L$1000,1,FALSE)</f>
        <v>Dominik Mulka</v>
      </c>
      <c r="N224" s="184" t="str">
        <f t="shared" si="6"/>
        <v>Dominik Mulka</v>
      </c>
      <c r="O224" s="178"/>
      <c r="P224" s="214"/>
      <c r="Q224" s="118"/>
      <c r="R224" s="118" t="s">
        <v>1291</v>
      </c>
      <c r="S224" s="118"/>
    </row>
    <row r="225" spans="1:19" ht="20.100000000000001" customHeight="1" x14ac:dyDescent="0.25">
      <c r="A225" s="110">
        <v>360</v>
      </c>
      <c r="B225" s="116" t="s">
        <v>1105</v>
      </c>
      <c r="C225" s="116" t="s">
        <v>8</v>
      </c>
      <c r="D225" s="116" t="s">
        <v>1101</v>
      </c>
      <c r="E225" s="131">
        <v>39153</v>
      </c>
      <c r="F225" s="118">
        <v>14</v>
      </c>
      <c r="G225" s="118" t="s">
        <v>2</v>
      </c>
      <c r="H225" s="118"/>
      <c r="I225" s="118">
        <v>78</v>
      </c>
      <c r="J225" s="119" t="s">
        <v>64</v>
      </c>
      <c r="K225" s="120"/>
      <c r="L225" s="182"/>
      <c r="M225" s="183" t="e">
        <f>VLOOKUP(N225,licencje!$L$5:$L$1000,1,FALSE)</f>
        <v>#N/A</v>
      </c>
      <c r="N225" s="184" t="str">
        <f t="shared" si="6"/>
        <v>Maciej Tyrała</v>
      </c>
      <c r="O225" s="178"/>
      <c r="P225" s="215"/>
      <c r="Q225" s="188"/>
      <c r="R225" s="188"/>
      <c r="S225" s="188" t="s">
        <v>1291</v>
      </c>
    </row>
    <row r="226" spans="1:19" ht="20.100000000000001" customHeight="1" x14ac:dyDescent="0.25">
      <c r="A226" s="110">
        <v>305</v>
      </c>
      <c r="B226" s="116" t="s">
        <v>1105</v>
      </c>
      <c r="C226" s="116" t="s">
        <v>709</v>
      </c>
      <c r="D226" s="116" t="s">
        <v>708</v>
      </c>
      <c r="E226" s="131">
        <v>39571</v>
      </c>
      <c r="F226" s="118">
        <v>13</v>
      </c>
      <c r="G226" s="118" t="s">
        <v>6</v>
      </c>
      <c r="H226" s="118"/>
      <c r="I226" s="118">
        <v>46</v>
      </c>
      <c r="J226" s="119" t="s">
        <v>1089</v>
      </c>
      <c r="K226" s="122"/>
      <c r="L226" s="182"/>
      <c r="M226" s="183" t="str">
        <f>VLOOKUP(N226,licencje!$L$5:$L$1000,1,FALSE)</f>
        <v>Jagoda Biały</v>
      </c>
      <c r="N226" s="184" t="str">
        <f t="shared" si="6"/>
        <v>Jagoda Biały</v>
      </c>
      <c r="O226" s="178"/>
      <c r="P226" s="217" t="str">
        <f>wykaz_konkurencji!M49</f>
        <v>095 Ju Jitsu Mixed Kumite kadetek 13-15 lat -46kg</v>
      </c>
      <c r="Q226" s="190" t="s">
        <v>1291</v>
      </c>
      <c r="R226" s="190"/>
      <c r="S226" s="190"/>
    </row>
    <row r="227" spans="1:19" ht="20.100000000000001" customHeight="1" x14ac:dyDescent="0.25">
      <c r="A227" s="110">
        <v>310</v>
      </c>
      <c r="B227" s="116" t="s">
        <v>1105</v>
      </c>
      <c r="C227" s="116" t="s">
        <v>707</v>
      </c>
      <c r="D227" s="116" t="s">
        <v>706</v>
      </c>
      <c r="E227" s="131">
        <v>39604</v>
      </c>
      <c r="F227" s="118">
        <v>13</v>
      </c>
      <c r="G227" s="118" t="s">
        <v>6</v>
      </c>
      <c r="H227" s="118"/>
      <c r="I227" s="118">
        <v>45.5</v>
      </c>
      <c r="J227" s="151" t="s">
        <v>1089</v>
      </c>
      <c r="K227" s="122"/>
      <c r="L227" s="182"/>
      <c r="M227" s="183" t="str">
        <f>VLOOKUP(N227,licencje!$L$5:$L$1000,1,FALSE)</f>
        <v>Roksana Kurek</v>
      </c>
      <c r="N227" s="184" t="str">
        <f t="shared" si="6"/>
        <v>Roksana Kurek</v>
      </c>
      <c r="O227" s="178"/>
      <c r="P227" s="214"/>
      <c r="Q227" s="118"/>
      <c r="R227" s="118" t="s">
        <v>1291</v>
      </c>
      <c r="S227" s="118"/>
    </row>
    <row r="228" spans="1:19" ht="20.100000000000001" customHeight="1" x14ac:dyDescent="0.25">
      <c r="A228" s="110">
        <v>362</v>
      </c>
      <c r="B228" s="116" t="s">
        <v>1105</v>
      </c>
      <c r="C228" s="116" t="s">
        <v>195</v>
      </c>
      <c r="D228" s="116" t="s">
        <v>1100</v>
      </c>
      <c r="E228" s="131">
        <v>39770</v>
      </c>
      <c r="F228" s="118">
        <v>13</v>
      </c>
      <c r="G228" s="118" t="s">
        <v>6</v>
      </c>
      <c r="H228" s="118"/>
      <c r="I228" s="118">
        <v>46</v>
      </c>
      <c r="J228" s="119" t="s">
        <v>1089</v>
      </c>
      <c r="K228" s="120"/>
      <c r="L228" s="182"/>
      <c r="M228" s="183" t="e">
        <f>VLOOKUP(N228,licencje!$L$5:$L$1000,1,FALSE)</f>
        <v>#N/A</v>
      </c>
      <c r="N228" s="184" t="str">
        <f t="shared" si="6"/>
        <v>Aleksandra Pomierna</v>
      </c>
      <c r="O228" s="178"/>
      <c r="P228" s="215"/>
      <c r="Q228" s="188"/>
      <c r="R228" s="188"/>
      <c r="S228" s="188" t="s">
        <v>1291</v>
      </c>
    </row>
    <row r="229" spans="1:19" ht="20.100000000000001" customHeight="1" x14ac:dyDescent="0.25">
      <c r="A229" s="110">
        <v>26</v>
      </c>
      <c r="B229" s="116" t="s">
        <v>78</v>
      </c>
      <c r="C229" s="116" t="s">
        <v>66</v>
      </c>
      <c r="D229" s="116" t="s">
        <v>67</v>
      </c>
      <c r="E229" s="117">
        <v>38352</v>
      </c>
      <c r="F229" s="118">
        <f>IF(ISBLANK(E229),"",DATEDIF(E229,$B$2,"y"))</f>
        <v>16</v>
      </c>
      <c r="G229" s="118" t="s">
        <v>2</v>
      </c>
      <c r="H229" s="118"/>
      <c r="I229" s="118">
        <v>66.099999999999994</v>
      </c>
      <c r="J229" s="119" t="s">
        <v>80</v>
      </c>
      <c r="K229" s="120"/>
      <c r="L229" s="182">
        <v>40</v>
      </c>
      <c r="M229" s="183" t="str">
        <f>VLOOKUP(N229,licencje!$L$5:$L$1000,1,FALSE)</f>
        <v>Wincenty Michalak</v>
      </c>
      <c r="N229" s="184" t="str">
        <f t="shared" si="6"/>
        <v>WINCENTY MICHALAK</v>
      </c>
      <c r="O229" s="178"/>
      <c r="P229" s="217" t="str">
        <f>wykaz_konkurencji!M50</f>
        <v>100 Ju Jitsu Mixed Kumite juniorów 16-18 lat +65kg</v>
      </c>
      <c r="Q229" s="190"/>
      <c r="R229" s="190"/>
      <c r="S229" s="190"/>
    </row>
    <row r="230" spans="1:19" ht="20.100000000000001" customHeight="1" x14ac:dyDescent="0.25">
      <c r="A230" s="110">
        <v>55</v>
      </c>
      <c r="B230" s="116" t="s">
        <v>802</v>
      </c>
      <c r="C230" s="134" t="s">
        <v>797</v>
      </c>
      <c r="D230" s="134" t="s">
        <v>798</v>
      </c>
      <c r="E230" s="135">
        <v>37767</v>
      </c>
      <c r="F230" s="118">
        <f>IF(ISBLANK(E230),"",DATEDIF(E230,$B$2,"y"))</f>
        <v>18</v>
      </c>
      <c r="G230" s="136" t="s">
        <v>2</v>
      </c>
      <c r="H230" s="136"/>
      <c r="I230" s="136">
        <v>73</v>
      </c>
      <c r="J230" s="139" t="s">
        <v>80</v>
      </c>
      <c r="K230" s="140"/>
      <c r="L230" s="186">
        <v>40</v>
      </c>
      <c r="M230" s="183" t="str">
        <f>VLOOKUP(N230,licencje!$L$5:$L$1000,1,FALSE)</f>
        <v>Ernest Major</v>
      </c>
      <c r="N230" s="184" t="str">
        <f t="shared" si="6"/>
        <v>ERNEST MAJOR</v>
      </c>
      <c r="O230" s="178"/>
      <c r="P230" s="214"/>
      <c r="Q230" s="118"/>
      <c r="R230" s="118"/>
      <c r="S230" s="118"/>
    </row>
    <row r="231" spans="1:19" ht="20.100000000000001" customHeight="1" x14ac:dyDescent="0.25">
      <c r="A231" s="110">
        <v>232</v>
      </c>
      <c r="B231" s="116" t="s">
        <v>934</v>
      </c>
      <c r="C231" s="116" t="s">
        <v>122</v>
      </c>
      <c r="D231" s="116" t="s">
        <v>431</v>
      </c>
      <c r="E231" s="117">
        <v>38510</v>
      </c>
      <c r="F231" s="118">
        <v>16</v>
      </c>
      <c r="G231" s="118" t="s">
        <v>2</v>
      </c>
      <c r="H231" s="118"/>
      <c r="I231" s="118">
        <v>65</v>
      </c>
      <c r="J231" s="119">
        <v>100</v>
      </c>
      <c r="K231" s="120"/>
      <c r="L231" s="182">
        <v>40</v>
      </c>
      <c r="M231" s="183" t="str">
        <f>VLOOKUP(N231,licencje!$L$5:$L$1000,1,FALSE)</f>
        <v>Mateusz Lach</v>
      </c>
      <c r="N231" s="184" t="str">
        <f t="shared" si="6"/>
        <v>Mateusz Lach</v>
      </c>
      <c r="O231" s="178"/>
      <c r="P231" s="214"/>
      <c r="Q231" s="118"/>
      <c r="R231" s="118"/>
      <c r="S231" s="118"/>
    </row>
    <row r="232" spans="1:19" ht="20.100000000000001" customHeight="1" x14ac:dyDescent="0.25">
      <c r="A232" s="110">
        <v>267</v>
      </c>
      <c r="B232" s="116" t="s">
        <v>1105</v>
      </c>
      <c r="C232" s="116" t="s">
        <v>271</v>
      </c>
      <c r="D232" s="116" t="s">
        <v>725</v>
      </c>
      <c r="E232" s="131">
        <v>37646</v>
      </c>
      <c r="F232" s="118">
        <v>18</v>
      </c>
      <c r="G232" s="118" t="s">
        <v>2</v>
      </c>
      <c r="H232" s="118"/>
      <c r="I232" s="118">
        <v>85</v>
      </c>
      <c r="J232" s="119" t="s">
        <v>80</v>
      </c>
      <c r="K232" s="120"/>
      <c r="L232" s="182"/>
      <c r="M232" s="183" t="str">
        <f>VLOOKUP(N232,licencje!$L$5:$L$1000,1,FALSE)</f>
        <v>Aleksander Zając</v>
      </c>
      <c r="N232" s="184" t="str">
        <f t="shared" si="6"/>
        <v>Aleksander Zając</v>
      </c>
      <c r="O232" s="178"/>
      <c r="P232" s="214"/>
      <c r="Q232" s="118" t="s">
        <v>1291</v>
      </c>
      <c r="R232" s="118"/>
      <c r="S232" s="118"/>
    </row>
    <row r="233" spans="1:19" ht="20.100000000000001" customHeight="1" x14ac:dyDescent="0.25">
      <c r="A233" s="110">
        <v>275</v>
      </c>
      <c r="B233" s="116" t="s">
        <v>1105</v>
      </c>
      <c r="C233" s="116" t="s">
        <v>550</v>
      </c>
      <c r="D233" s="116" t="s">
        <v>1082</v>
      </c>
      <c r="E233" s="131">
        <v>37585</v>
      </c>
      <c r="F233" s="118">
        <v>18</v>
      </c>
      <c r="G233" s="118" t="s">
        <v>2</v>
      </c>
      <c r="H233" s="118"/>
      <c r="I233" s="118">
        <v>77</v>
      </c>
      <c r="J233" s="119" t="s">
        <v>80</v>
      </c>
      <c r="K233" s="120"/>
      <c r="L233" s="182"/>
      <c r="M233" s="183" t="e">
        <f>VLOOKUP(N233,licencje!$L$5:$L$1000,1,FALSE)</f>
        <v>#N/A</v>
      </c>
      <c r="N233" s="184" t="str">
        <f t="shared" si="6"/>
        <v>Krzysztof Lekston</v>
      </c>
      <c r="O233" s="178"/>
      <c r="P233" s="214"/>
      <c r="Q233" s="118"/>
      <c r="R233" s="118" t="s">
        <v>1291</v>
      </c>
      <c r="S233" s="118"/>
    </row>
    <row r="234" spans="1:19" ht="20.100000000000001" customHeight="1" x14ac:dyDescent="0.25">
      <c r="A234" s="110">
        <v>276</v>
      </c>
      <c r="B234" s="116" t="s">
        <v>1105</v>
      </c>
      <c r="C234" s="116" t="s">
        <v>625</v>
      </c>
      <c r="D234" s="116" t="s">
        <v>485</v>
      </c>
      <c r="E234" s="131">
        <v>38136</v>
      </c>
      <c r="F234" s="118">
        <v>17</v>
      </c>
      <c r="G234" s="118" t="s">
        <v>2</v>
      </c>
      <c r="H234" s="118"/>
      <c r="I234" s="118">
        <v>73</v>
      </c>
      <c r="J234" s="119" t="s">
        <v>80</v>
      </c>
      <c r="K234" s="120"/>
      <c r="L234" s="182"/>
      <c r="M234" s="183" t="str">
        <f>VLOOKUP(N234,licencje!$L$5:$L$1000,1,FALSE)</f>
        <v>Szczepan Ścigaj</v>
      </c>
      <c r="N234" s="184" t="str">
        <f t="shared" si="6"/>
        <v>Szczepan Ścigaj</v>
      </c>
      <c r="O234" s="178"/>
      <c r="P234" s="214"/>
      <c r="Q234" s="118"/>
      <c r="R234" s="118"/>
      <c r="S234" s="118"/>
    </row>
    <row r="235" spans="1:19" ht="20.100000000000001" customHeight="1" x14ac:dyDescent="0.25">
      <c r="A235" s="110">
        <v>280</v>
      </c>
      <c r="B235" s="116" t="s">
        <v>1105</v>
      </c>
      <c r="C235" s="116" t="s">
        <v>729</v>
      </c>
      <c r="D235" s="116" t="s">
        <v>728</v>
      </c>
      <c r="E235" s="131">
        <v>37741</v>
      </c>
      <c r="F235" s="118">
        <v>18</v>
      </c>
      <c r="G235" s="118" t="s">
        <v>2</v>
      </c>
      <c r="H235" s="118"/>
      <c r="I235" s="118">
        <v>74</v>
      </c>
      <c r="J235" s="119" t="s">
        <v>80</v>
      </c>
      <c r="K235" s="120"/>
      <c r="L235" s="182"/>
      <c r="M235" s="183" t="str">
        <f>VLOOKUP(N235,licencje!$L$5:$L$1000,1,FALSE)</f>
        <v>Kacper Korczyński</v>
      </c>
      <c r="N235" s="184" t="str">
        <f t="shared" si="6"/>
        <v>Kacper Korczyński</v>
      </c>
      <c r="O235" s="178"/>
      <c r="P235" s="214"/>
      <c r="Q235" s="118"/>
      <c r="R235" s="118"/>
      <c r="S235" s="118" t="s">
        <v>1291</v>
      </c>
    </row>
    <row r="236" spans="1:19" ht="20.100000000000001" customHeight="1" x14ac:dyDescent="0.25">
      <c r="A236" s="110">
        <v>282</v>
      </c>
      <c r="B236" s="116" t="s">
        <v>1105</v>
      </c>
      <c r="C236" s="116" t="s">
        <v>109</v>
      </c>
      <c r="D236" s="116" t="s">
        <v>480</v>
      </c>
      <c r="E236" s="131">
        <v>37966</v>
      </c>
      <c r="F236" s="118">
        <v>17</v>
      </c>
      <c r="G236" s="118" t="s">
        <v>2</v>
      </c>
      <c r="H236" s="118"/>
      <c r="I236" s="118">
        <v>78</v>
      </c>
      <c r="J236" s="119" t="s">
        <v>80</v>
      </c>
      <c r="K236" s="120"/>
      <c r="L236" s="182"/>
      <c r="M236" s="183" t="str">
        <f>VLOOKUP(N236,licencje!$L$5:$L$1000,1,FALSE)</f>
        <v>Piotr Kusina</v>
      </c>
      <c r="N236" s="184" t="str">
        <f t="shared" si="6"/>
        <v>Piotr Kusina</v>
      </c>
      <c r="O236" s="178"/>
      <c r="P236" s="214"/>
      <c r="Q236" s="118"/>
      <c r="R236" s="118"/>
      <c r="S236" s="118"/>
    </row>
    <row r="237" spans="1:19" ht="20.100000000000001" customHeight="1" x14ac:dyDescent="0.25">
      <c r="A237" s="110">
        <v>285</v>
      </c>
      <c r="B237" s="116" t="s">
        <v>1105</v>
      </c>
      <c r="C237" s="116" t="s">
        <v>37</v>
      </c>
      <c r="D237" s="116" t="s">
        <v>751</v>
      </c>
      <c r="E237" s="131">
        <v>38173</v>
      </c>
      <c r="F237" s="118">
        <v>17</v>
      </c>
      <c r="G237" s="118" t="s">
        <v>2</v>
      </c>
      <c r="H237" s="118"/>
      <c r="I237" s="118">
        <v>69</v>
      </c>
      <c r="J237" s="119" t="s">
        <v>80</v>
      </c>
      <c r="K237" s="122"/>
      <c r="L237" s="182"/>
      <c r="M237" s="183" t="e">
        <f>VLOOKUP(N237,licencje!$L$5:$L$1000,1,FALSE)</f>
        <v>#N/A</v>
      </c>
      <c r="N237" s="184" t="str">
        <f t="shared" si="6"/>
        <v>Paweł Grabowski</v>
      </c>
      <c r="O237" s="178"/>
      <c r="P237" s="214"/>
      <c r="Q237" s="118"/>
      <c r="R237" s="118"/>
      <c r="S237" s="118"/>
    </row>
    <row r="238" spans="1:19" ht="20.100000000000001" customHeight="1" x14ac:dyDescent="0.25">
      <c r="A238" s="110">
        <v>292</v>
      </c>
      <c r="B238" s="116" t="s">
        <v>1105</v>
      </c>
      <c r="C238" s="116" t="s">
        <v>506</v>
      </c>
      <c r="D238" s="116" t="s">
        <v>698</v>
      </c>
      <c r="E238" s="131">
        <v>38256</v>
      </c>
      <c r="F238" s="118">
        <v>16</v>
      </c>
      <c r="G238" s="118" t="s">
        <v>2</v>
      </c>
      <c r="H238" s="118"/>
      <c r="I238" s="118">
        <v>68</v>
      </c>
      <c r="J238" s="119" t="s">
        <v>80</v>
      </c>
      <c r="K238" s="122"/>
      <c r="L238" s="182"/>
      <c r="M238" s="183" t="str">
        <f>VLOOKUP(N238,licencje!$L$5:$L$1000,1,FALSE)</f>
        <v>Kevin Cieślak</v>
      </c>
      <c r="N238" s="184" t="str">
        <f t="shared" si="6"/>
        <v>Kevin Cieślak</v>
      </c>
      <c r="O238" s="178"/>
      <c r="P238" s="215"/>
      <c r="Q238" s="188"/>
      <c r="R238" s="188"/>
      <c r="S238" s="188"/>
    </row>
    <row r="239" spans="1:19" ht="20.100000000000001" customHeight="1" x14ac:dyDescent="0.25">
      <c r="A239" s="110">
        <v>294</v>
      </c>
      <c r="B239" s="116" t="s">
        <v>1105</v>
      </c>
      <c r="C239" s="116" t="s">
        <v>43</v>
      </c>
      <c r="D239" s="116" t="s">
        <v>690</v>
      </c>
      <c r="E239" s="131">
        <v>38245</v>
      </c>
      <c r="F239" s="118">
        <v>17</v>
      </c>
      <c r="G239" s="118" t="s">
        <v>6</v>
      </c>
      <c r="H239" s="118"/>
      <c r="I239" s="118">
        <v>55</v>
      </c>
      <c r="J239" s="119" t="s">
        <v>1086</v>
      </c>
      <c r="K239" s="122"/>
      <c r="L239" s="182"/>
      <c r="M239" s="183" t="str">
        <f>VLOOKUP(N239,licencje!$L$5:$L$1000,1,FALSE)</f>
        <v>Julia Nawrot</v>
      </c>
      <c r="N239" s="184" t="str">
        <f t="shared" si="6"/>
        <v>Julia Nawrot</v>
      </c>
      <c r="O239" s="178"/>
      <c r="P239" s="217" t="str">
        <f>wykaz_konkurencji!M51</f>
        <v>102 Ju Jitsu Mixed Kumite kobiet -58kg</v>
      </c>
      <c r="Q239" s="190"/>
      <c r="R239" s="190"/>
      <c r="S239" s="190" t="s">
        <v>1291</v>
      </c>
    </row>
    <row r="240" spans="1:19" ht="20.100000000000001" customHeight="1" x14ac:dyDescent="0.25">
      <c r="A240" s="110">
        <v>303</v>
      </c>
      <c r="B240" s="116" t="s">
        <v>1105</v>
      </c>
      <c r="C240" s="116" t="s">
        <v>226</v>
      </c>
      <c r="D240" s="116" t="s">
        <v>715</v>
      </c>
      <c r="E240" s="131">
        <v>39163</v>
      </c>
      <c r="F240" s="118">
        <v>14</v>
      </c>
      <c r="G240" s="118" t="s">
        <v>6</v>
      </c>
      <c r="H240" s="118"/>
      <c r="I240" s="118">
        <v>52</v>
      </c>
      <c r="J240" s="119" t="s">
        <v>1086</v>
      </c>
      <c r="K240" s="122"/>
      <c r="L240" s="182"/>
      <c r="M240" s="183" t="str">
        <f>VLOOKUP(N240,licencje!$L$5:$L$1000,1,FALSE)</f>
        <v>Laura Grela</v>
      </c>
      <c r="N240" s="184" t="str">
        <f t="shared" si="6"/>
        <v>Laura Grela</v>
      </c>
      <c r="O240" s="178"/>
      <c r="P240" s="214"/>
      <c r="Q240" s="118"/>
      <c r="R240" s="118"/>
      <c r="S240" s="118"/>
    </row>
    <row r="241" spans="1:19" ht="20.100000000000001" customHeight="1" x14ac:dyDescent="0.25">
      <c r="A241" s="110">
        <v>319</v>
      </c>
      <c r="B241" s="116" t="s">
        <v>1105</v>
      </c>
      <c r="C241" s="116" t="s">
        <v>700</v>
      </c>
      <c r="D241" s="116" t="s">
        <v>699</v>
      </c>
      <c r="E241" s="131">
        <v>39784</v>
      </c>
      <c r="F241" s="118">
        <v>12</v>
      </c>
      <c r="G241" s="118" t="s">
        <v>6</v>
      </c>
      <c r="H241" s="118"/>
      <c r="I241" s="118">
        <v>57</v>
      </c>
      <c r="J241" s="151">
        <v>102</v>
      </c>
      <c r="K241" s="122"/>
      <c r="L241" s="182"/>
      <c r="M241" s="183" t="str">
        <f>VLOOKUP(N241,licencje!$L$5:$L$1000,1,FALSE)</f>
        <v>Marianna Gil</v>
      </c>
      <c r="N241" s="184" t="str">
        <f t="shared" si="6"/>
        <v>Marianna Gil</v>
      </c>
      <c r="O241" s="178"/>
      <c r="P241" s="214"/>
      <c r="Q241" s="118" t="s">
        <v>1291</v>
      </c>
      <c r="R241" s="118"/>
      <c r="S241" s="118"/>
    </row>
    <row r="242" spans="1:19" ht="20.100000000000001" customHeight="1" x14ac:dyDescent="0.25">
      <c r="A242" s="110">
        <v>342</v>
      </c>
      <c r="B242" s="116" t="s">
        <v>1105</v>
      </c>
      <c r="C242" s="116" t="s">
        <v>509</v>
      </c>
      <c r="D242" s="116" t="s">
        <v>710</v>
      </c>
      <c r="E242" s="131">
        <v>38513</v>
      </c>
      <c r="F242" s="118">
        <v>16</v>
      </c>
      <c r="G242" s="118" t="s">
        <v>6</v>
      </c>
      <c r="H242" s="118"/>
      <c r="I242" s="118">
        <v>49</v>
      </c>
      <c r="J242" s="119">
        <v>102</v>
      </c>
      <c r="K242" s="120"/>
      <c r="L242" s="182"/>
      <c r="M242" s="183" t="str">
        <f>VLOOKUP(N242,licencje!$L$5:$L$1000,1,FALSE)</f>
        <v>Natalia Stanisławska</v>
      </c>
      <c r="N242" s="184" t="str">
        <f t="shared" si="6"/>
        <v>Natalia Stanisławska</v>
      </c>
      <c r="O242" s="178"/>
      <c r="P242" s="215"/>
      <c r="Q242" s="188"/>
      <c r="R242" s="188" t="s">
        <v>1291</v>
      </c>
      <c r="S242" s="188"/>
    </row>
    <row r="243" spans="1:19" ht="20.100000000000001" customHeight="1" x14ac:dyDescent="0.25">
      <c r="A243" s="110">
        <v>290</v>
      </c>
      <c r="B243" s="116" t="s">
        <v>1105</v>
      </c>
      <c r="C243" s="116" t="s">
        <v>726</v>
      </c>
      <c r="D243" s="116" t="s">
        <v>99</v>
      </c>
      <c r="E243" s="131">
        <v>38652</v>
      </c>
      <c r="F243" s="118">
        <v>15</v>
      </c>
      <c r="G243" s="118" t="s">
        <v>6</v>
      </c>
      <c r="H243" s="118"/>
      <c r="I243" s="118">
        <v>74</v>
      </c>
      <c r="J243" s="119" t="s">
        <v>1085</v>
      </c>
      <c r="K243" s="122"/>
      <c r="L243" s="182"/>
      <c r="M243" s="183" t="str">
        <f>VLOOKUP(N243,licencje!$L$5:$L$1000,1,FALSE)</f>
        <v>Daria Woźniak</v>
      </c>
      <c r="N243" s="184" t="str">
        <f t="shared" si="6"/>
        <v>Daria Woźniak</v>
      </c>
      <c r="O243" s="178"/>
      <c r="P243" s="217" t="str">
        <f>wykaz_konkurencji!M52</f>
        <v>103 Ju Jitsu Mixed Kumite kobiet +58kg</v>
      </c>
      <c r="Q243" s="190"/>
      <c r="R243" s="190"/>
      <c r="S243" s="190"/>
    </row>
    <row r="244" spans="1:19" ht="20.100000000000001" customHeight="1" x14ac:dyDescent="0.25">
      <c r="A244" s="110">
        <v>300</v>
      </c>
      <c r="B244" s="116" t="s">
        <v>1105</v>
      </c>
      <c r="C244" s="116" t="s">
        <v>509</v>
      </c>
      <c r="D244" s="116" t="s">
        <v>706</v>
      </c>
      <c r="E244" s="131">
        <v>39078</v>
      </c>
      <c r="F244" s="118">
        <v>14</v>
      </c>
      <c r="G244" s="118" t="s">
        <v>6</v>
      </c>
      <c r="H244" s="118"/>
      <c r="I244" s="118">
        <v>62</v>
      </c>
      <c r="J244" s="119" t="s">
        <v>1085</v>
      </c>
      <c r="K244" s="122"/>
      <c r="L244" s="182"/>
      <c r="M244" s="183" t="str">
        <f>VLOOKUP(N244,licencje!$L$5:$L$1000,1,FALSE)</f>
        <v>Natalia Kurek</v>
      </c>
      <c r="N244" s="184" t="str">
        <f t="shared" si="6"/>
        <v>Natalia Kurek</v>
      </c>
      <c r="O244" s="178"/>
      <c r="P244" s="214"/>
      <c r="Q244" s="118"/>
      <c r="R244" s="118"/>
      <c r="S244" s="118"/>
    </row>
    <row r="245" spans="1:19" ht="20.100000000000001" customHeight="1" x14ac:dyDescent="0.25">
      <c r="A245" s="110">
        <v>358</v>
      </c>
      <c r="B245" s="116" t="s">
        <v>1105</v>
      </c>
      <c r="C245" s="116" t="s">
        <v>219</v>
      </c>
      <c r="D245" s="116" t="s">
        <v>1100</v>
      </c>
      <c r="E245" s="131">
        <v>38344</v>
      </c>
      <c r="F245" s="118">
        <v>16</v>
      </c>
      <c r="G245" s="118" t="s">
        <v>6</v>
      </c>
      <c r="H245" s="118"/>
      <c r="I245" s="118">
        <v>63</v>
      </c>
      <c r="J245" s="119" t="s">
        <v>1085</v>
      </c>
      <c r="K245" s="120"/>
      <c r="L245" s="182"/>
      <c r="M245" s="183" t="e">
        <f>VLOOKUP(N245,licencje!$L$5:$L$1000,1,FALSE)</f>
        <v>#N/A</v>
      </c>
      <c r="N245" s="184" t="str">
        <f t="shared" si="6"/>
        <v>Paulina Pomierna</v>
      </c>
      <c r="O245" s="178"/>
      <c r="P245" s="215"/>
      <c r="Q245" s="188"/>
      <c r="R245" s="188"/>
      <c r="S245" s="188"/>
    </row>
    <row r="246" spans="1:19" ht="20.100000000000001" customHeight="1" x14ac:dyDescent="0.25">
      <c r="A246" s="110">
        <v>57</v>
      </c>
      <c r="B246" s="116" t="s">
        <v>802</v>
      </c>
      <c r="C246" s="134" t="s">
        <v>71</v>
      </c>
      <c r="D246" s="134" t="s">
        <v>799</v>
      </c>
      <c r="E246" s="135">
        <v>35187</v>
      </c>
      <c r="F246" s="118">
        <f>IF(ISBLANK(E246),"",DATEDIF(E246,$B$2,"y"))</f>
        <v>25</v>
      </c>
      <c r="G246" s="136" t="s">
        <v>2</v>
      </c>
      <c r="H246" s="136"/>
      <c r="I246" s="136">
        <v>70</v>
      </c>
      <c r="J246" s="139" t="s">
        <v>800</v>
      </c>
      <c r="K246" s="140"/>
      <c r="L246" s="186">
        <v>40</v>
      </c>
      <c r="M246" s="183" t="str">
        <f>VLOOKUP(N246,licencje!$L$5:$L$1000,1,FALSE)</f>
        <v>Paweł Przysiężnik</v>
      </c>
      <c r="N246" s="184" t="str">
        <f t="shared" si="6"/>
        <v>PAWEŁ PRZYSIĘŻNIK</v>
      </c>
      <c r="O246" s="178"/>
      <c r="P246" s="217" t="str">
        <f>wykaz_konkurencji!M53</f>
        <v>104 Ju Jitsu Mixed Kumite seniorów -75kg</v>
      </c>
      <c r="Q246" s="190"/>
      <c r="R246" s="190"/>
      <c r="S246" s="190"/>
    </row>
    <row r="247" spans="1:19" ht="20.100000000000001" customHeight="1" x14ac:dyDescent="0.25">
      <c r="A247" s="110">
        <v>151</v>
      </c>
      <c r="B247" s="116" t="s">
        <v>883</v>
      </c>
      <c r="C247" s="116" t="s">
        <v>45</v>
      </c>
      <c r="D247" s="116" t="s">
        <v>878</v>
      </c>
      <c r="E247" s="117">
        <v>35976</v>
      </c>
      <c r="F247" s="118">
        <v>23</v>
      </c>
      <c r="G247" s="118" t="s">
        <v>2</v>
      </c>
      <c r="H247" s="118"/>
      <c r="I247" s="118">
        <v>73</v>
      </c>
      <c r="J247" s="119" t="s">
        <v>800</v>
      </c>
      <c r="K247" s="122"/>
      <c r="L247" s="182">
        <v>40</v>
      </c>
      <c r="M247" s="183" t="str">
        <f>VLOOKUP(N247,licencje!$L$5:$L$1000,1,FALSE)</f>
        <v>Dominik Boła</v>
      </c>
      <c r="N247" s="184" t="str">
        <f t="shared" si="6"/>
        <v>Dominik Boła</v>
      </c>
      <c r="O247" s="178"/>
      <c r="P247" s="214"/>
      <c r="Q247" s="118"/>
      <c r="R247" s="118" t="s">
        <v>1291</v>
      </c>
      <c r="S247" s="118"/>
    </row>
    <row r="248" spans="1:19" ht="20.100000000000001" customHeight="1" x14ac:dyDescent="0.25">
      <c r="A248" s="110">
        <v>265</v>
      </c>
      <c r="B248" s="116" t="s">
        <v>1105</v>
      </c>
      <c r="C248" s="116" t="s">
        <v>156</v>
      </c>
      <c r="D248" s="116" t="s">
        <v>1080</v>
      </c>
      <c r="E248" s="117">
        <v>35258</v>
      </c>
      <c r="F248" s="118">
        <v>25</v>
      </c>
      <c r="G248" s="118" t="s">
        <v>2</v>
      </c>
      <c r="H248" s="118"/>
      <c r="I248" s="118">
        <v>69</v>
      </c>
      <c r="J248" s="119" t="s">
        <v>800</v>
      </c>
      <c r="K248" s="120"/>
      <c r="L248" s="182"/>
      <c r="M248" s="183" t="e">
        <f>VLOOKUP(N248,licencje!$L$5:$L$1000,1,FALSE)</f>
        <v>#N/A</v>
      </c>
      <c r="N248" s="184" t="str">
        <f t="shared" si="6"/>
        <v>Jakub Lewiński</v>
      </c>
      <c r="O248" s="178"/>
      <c r="P248" s="214"/>
      <c r="Q248" s="118"/>
      <c r="R248" s="118"/>
      <c r="S248" s="118" t="s">
        <v>1291</v>
      </c>
    </row>
    <row r="249" spans="1:19" ht="20.100000000000001" customHeight="1" x14ac:dyDescent="0.25">
      <c r="A249" s="110">
        <v>270</v>
      </c>
      <c r="B249" s="116" t="s">
        <v>1105</v>
      </c>
      <c r="C249" s="116" t="s">
        <v>167</v>
      </c>
      <c r="D249" s="116" t="s">
        <v>721</v>
      </c>
      <c r="E249" s="131">
        <v>37520</v>
      </c>
      <c r="F249" s="118">
        <v>19</v>
      </c>
      <c r="G249" s="118" t="s">
        <v>2</v>
      </c>
      <c r="H249" s="118"/>
      <c r="I249" s="118">
        <v>62</v>
      </c>
      <c r="J249" s="119" t="s">
        <v>800</v>
      </c>
      <c r="K249" s="120"/>
      <c r="L249" s="182"/>
      <c r="M249" s="183" t="str">
        <f>VLOOKUP(N249,licencje!$L$5:$L$1000,1,FALSE)</f>
        <v>Bartosz Hazy</v>
      </c>
      <c r="N249" s="184" t="str">
        <f t="shared" si="6"/>
        <v>Bartosz Hazy</v>
      </c>
      <c r="O249" s="178"/>
      <c r="P249" s="214"/>
      <c r="Q249" s="118" t="s">
        <v>1291</v>
      </c>
      <c r="R249" s="118"/>
      <c r="S249" s="118"/>
    </row>
    <row r="250" spans="1:19" ht="20.100000000000001" customHeight="1" x14ac:dyDescent="0.25">
      <c r="A250" s="110">
        <v>355</v>
      </c>
      <c r="B250" s="116" t="s">
        <v>1105</v>
      </c>
      <c r="C250" s="116" t="s">
        <v>1098</v>
      </c>
      <c r="D250" s="116" t="s">
        <v>1099</v>
      </c>
      <c r="E250" s="131">
        <v>37354</v>
      </c>
      <c r="F250" s="118">
        <v>19</v>
      </c>
      <c r="G250" s="118" t="s">
        <v>2</v>
      </c>
      <c r="H250" s="118"/>
      <c r="I250" s="118">
        <v>68</v>
      </c>
      <c r="J250" s="119" t="s">
        <v>800</v>
      </c>
      <c r="K250" s="120"/>
      <c r="L250" s="182"/>
      <c r="M250" s="183" t="e">
        <f>VLOOKUP(N250,licencje!$L$5:$L$1000,1,FALSE)</f>
        <v>#N/A</v>
      </c>
      <c r="N250" s="184" t="str">
        <f t="shared" si="6"/>
        <v>Danił Gryhechkin</v>
      </c>
      <c r="O250" s="178"/>
      <c r="P250" s="214"/>
      <c r="Q250" s="118"/>
      <c r="R250" s="118"/>
      <c r="S250" s="118"/>
    </row>
    <row r="251" spans="1:19" ht="20.100000000000001" customHeight="1" x14ac:dyDescent="0.25">
      <c r="A251" s="110">
        <v>394</v>
      </c>
      <c r="B251" s="116" t="s">
        <v>1153</v>
      </c>
      <c r="C251" s="116" t="s">
        <v>454</v>
      </c>
      <c r="D251" s="116" t="s">
        <v>552</v>
      </c>
      <c r="E251" s="117">
        <v>35494</v>
      </c>
      <c r="F251" s="118">
        <v>24</v>
      </c>
      <c r="G251" s="118" t="s">
        <v>2</v>
      </c>
      <c r="H251" s="118">
        <v>175</v>
      </c>
      <c r="I251" s="118">
        <v>69</v>
      </c>
      <c r="J251" s="120" t="s">
        <v>800</v>
      </c>
      <c r="K251" s="120"/>
      <c r="L251" s="182">
        <v>40</v>
      </c>
      <c r="M251" s="183" t="str">
        <f>VLOOKUP(N251,licencje!$L$5:$L$1000,1,FALSE)</f>
        <v>Alan Niedziela</v>
      </c>
      <c r="N251" s="184" t="str">
        <f t="shared" si="6"/>
        <v>Alan Niedziela</v>
      </c>
      <c r="O251" s="178"/>
      <c r="P251" s="215"/>
      <c r="Q251" s="188"/>
      <c r="R251" s="188"/>
      <c r="S251" s="188"/>
    </row>
    <row r="252" spans="1:19" ht="20.100000000000001" customHeight="1" x14ac:dyDescent="0.25">
      <c r="A252" s="110">
        <v>2</v>
      </c>
      <c r="B252" s="116" t="s">
        <v>31</v>
      </c>
      <c r="C252" s="116" t="s">
        <v>0</v>
      </c>
      <c r="D252" s="116" t="s">
        <v>1</v>
      </c>
      <c r="E252" s="121">
        <v>35171</v>
      </c>
      <c r="F252" s="118">
        <f>IF(ISBLANK(E252),"",DATEDIF(E252,$B$2,"y"))</f>
        <v>25</v>
      </c>
      <c r="G252" s="118" t="s">
        <v>2</v>
      </c>
      <c r="H252" s="118"/>
      <c r="I252" s="118">
        <v>90</v>
      </c>
      <c r="J252" s="119" t="s">
        <v>3</v>
      </c>
      <c r="K252" s="120"/>
      <c r="L252" s="182">
        <v>70</v>
      </c>
      <c r="M252" s="183" t="e">
        <f>VLOOKUP(N252,licencje!$L$5:$L$1000,1,FALSE)</f>
        <v>#N/A</v>
      </c>
      <c r="N252" s="184" t="str">
        <f t="shared" si="6"/>
        <v>Oskar Urbaniak</v>
      </c>
      <c r="O252" s="178"/>
      <c r="P252" s="217" t="str">
        <f>wykaz_konkurencji!M54</f>
        <v>106 Ju Jitsu Mixed Kumite seniorów +85kg</v>
      </c>
      <c r="Q252" s="190" t="s">
        <v>1291</v>
      </c>
      <c r="R252" s="190"/>
      <c r="S252" s="190"/>
    </row>
    <row r="253" spans="1:19" ht="20.100000000000001" customHeight="1" x14ac:dyDescent="0.25">
      <c r="A253" s="110">
        <v>60</v>
      </c>
      <c r="B253" s="116" t="s">
        <v>802</v>
      </c>
      <c r="C253" s="134" t="s">
        <v>801</v>
      </c>
      <c r="D253" s="134" t="s">
        <v>795</v>
      </c>
      <c r="E253" s="135">
        <v>27490</v>
      </c>
      <c r="F253" s="118">
        <f>IF(ISBLANK(E253),"",DATEDIF(E253,$B$2,"y"))</f>
        <v>46</v>
      </c>
      <c r="G253" s="136" t="s">
        <v>2</v>
      </c>
      <c r="H253" s="136"/>
      <c r="I253" s="136">
        <v>98</v>
      </c>
      <c r="J253" s="139">
        <v>106</v>
      </c>
      <c r="K253" s="140"/>
      <c r="L253" s="186">
        <v>40</v>
      </c>
      <c r="M253" s="183" t="str">
        <f>VLOOKUP(N253,licencje!$L$5:$L$1000,1,FALSE)</f>
        <v>Arkadiusz Woźniak</v>
      </c>
      <c r="N253" s="184" t="str">
        <f t="shared" si="6"/>
        <v>ARKADIUSZ WOŹNIAK</v>
      </c>
      <c r="O253" s="178"/>
      <c r="P253" s="214"/>
      <c r="Q253" s="118"/>
      <c r="R253" s="118" t="s">
        <v>1291</v>
      </c>
      <c r="S253" s="118"/>
    </row>
    <row r="254" spans="1:19" ht="20.100000000000001" customHeight="1" x14ac:dyDescent="0.25">
      <c r="A254" s="110">
        <v>230</v>
      </c>
      <c r="B254" s="116" t="s">
        <v>934</v>
      </c>
      <c r="C254" s="116" t="s">
        <v>764</v>
      </c>
      <c r="D254" s="116" t="s">
        <v>933</v>
      </c>
      <c r="E254" s="121">
        <v>32135</v>
      </c>
      <c r="F254" s="118">
        <v>33</v>
      </c>
      <c r="G254" s="118" t="s">
        <v>2</v>
      </c>
      <c r="H254" s="118"/>
      <c r="I254" s="118">
        <v>99</v>
      </c>
      <c r="J254" s="119" t="s">
        <v>3</v>
      </c>
      <c r="K254" s="120"/>
      <c r="L254" s="182">
        <v>40</v>
      </c>
      <c r="M254" s="183" t="str">
        <f>VLOOKUP(N254,licencje!$L$5:$L$1000,1,FALSE)</f>
        <v>Piotr Krawczyk</v>
      </c>
      <c r="N254" s="184" t="str">
        <f t="shared" si="6"/>
        <v>PIOTR KRAWCZYK</v>
      </c>
      <c r="O254" s="178"/>
      <c r="P254" s="214"/>
      <c r="Q254" s="118"/>
      <c r="R254" s="118"/>
      <c r="S254" s="118" t="s">
        <v>1291</v>
      </c>
    </row>
    <row r="255" spans="1:19" ht="20.100000000000001" customHeight="1" x14ac:dyDescent="0.25">
      <c r="A255" s="110">
        <v>237</v>
      </c>
      <c r="B255" s="116" t="s">
        <v>951</v>
      </c>
      <c r="C255" s="126" t="s">
        <v>941</v>
      </c>
      <c r="D255" s="126" t="s">
        <v>942</v>
      </c>
      <c r="E255" s="127">
        <v>36880</v>
      </c>
      <c r="F255" s="128">
        <v>20</v>
      </c>
      <c r="G255" s="128" t="s">
        <v>889</v>
      </c>
      <c r="H255" s="128"/>
      <c r="I255" s="128">
        <v>92</v>
      </c>
      <c r="J255" s="145" t="s">
        <v>3</v>
      </c>
      <c r="K255" s="130"/>
      <c r="L255" s="185">
        <v>40</v>
      </c>
      <c r="M255" s="183" t="str">
        <f>VLOOKUP(N255,licencje!$L$5:$L$1000,1,FALSE)</f>
        <v>Eryk Juszczak</v>
      </c>
      <c r="N255" s="184" t="str">
        <f t="shared" si="6"/>
        <v>ERYK JUSZCZAK</v>
      </c>
      <c r="O255" s="178"/>
      <c r="P255" s="215"/>
      <c r="Q255" s="188"/>
      <c r="R255" s="188"/>
      <c r="S255" s="188"/>
    </row>
    <row r="256" spans="1:19" ht="20.100000000000001" customHeight="1" x14ac:dyDescent="0.25">
      <c r="A256" s="110">
        <v>246</v>
      </c>
      <c r="B256" s="116" t="s">
        <v>951</v>
      </c>
      <c r="C256" s="126" t="s">
        <v>943</v>
      </c>
      <c r="D256" s="126" t="s">
        <v>948</v>
      </c>
      <c r="E256" s="127">
        <v>34142</v>
      </c>
      <c r="F256" s="128">
        <v>28</v>
      </c>
      <c r="G256" s="128" t="s">
        <v>888</v>
      </c>
      <c r="H256" s="128"/>
      <c r="I256" s="128">
        <v>75</v>
      </c>
      <c r="J256" s="145">
        <v>112</v>
      </c>
      <c r="K256" s="155"/>
      <c r="L256" s="185">
        <v>40</v>
      </c>
      <c r="M256" s="183" t="e">
        <f>VLOOKUP(N256,licencje!$L$5:$L$1000,1,FALSE)</f>
        <v>#N/A</v>
      </c>
      <c r="N256" s="184" t="str">
        <f t="shared" si="6"/>
        <v>MARIKA ZALEWSKA</v>
      </c>
      <c r="O256" s="178"/>
      <c r="P256" s="217" t="str">
        <f>wykaz_konkurencji!M55</f>
        <v>112 Ju Jitsu Mixed Kumite kobiet +70kg</v>
      </c>
      <c r="Q256" s="190"/>
      <c r="R256" s="190" t="s">
        <v>1291</v>
      </c>
      <c r="S256" s="190"/>
    </row>
    <row r="257" spans="1:21" ht="20.100000000000001" customHeight="1" x14ac:dyDescent="0.25">
      <c r="A257" s="110">
        <v>328</v>
      </c>
      <c r="B257" s="116" t="s">
        <v>1105</v>
      </c>
      <c r="C257" s="116" t="s">
        <v>417</v>
      </c>
      <c r="D257" s="116" t="s">
        <v>724</v>
      </c>
      <c r="E257" s="131">
        <v>38090</v>
      </c>
      <c r="F257" s="118">
        <v>17</v>
      </c>
      <c r="G257" s="118" t="s">
        <v>6</v>
      </c>
      <c r="H257" s="118">
        <v>172</v>
      </c>
      <c r="I257" s="118">
        <v>68</v>
      </c>
      <c r="J257" s="119">
        <v>112</v>
      </c>
      <c r="K257" s="120"/>
      <c r="L257" s="182"/>
      <c r="M257" s="183" t="str">
        <f>VLOOKUP(N257,licencje!$L$5:$L$1000,1,FALSE)</f>
        <v>Weronika Szymonek</v>
      </c>
      <c r="N257" s="184" t="str">
        <f t="shared" si="6"/>
        <v>Weronika Szymonek</v>
      </c>
      <c r="O257" s="178"/>
      <c r="P257" s="215"/>
      <c r="Q257" s="188" t="s">
        <v>1291</v>
      </c>
      <c r="R257" s="188"/>
      <c r="S257" s="188"/>
    </row>
    <row r="258" spans="1:21" ht="20.100000000000001" customHeight="1" x14ac:dyDescent="0.25">
      <c r="A258" s="110">
        <v>14</v>
      </c>
      <c r="B258" s="116" t="s">
        <v>61</v>
      </c>
      <c r="C258" s="116" t="s">
        <v>48</v>
      </c>
      <c r="D258" s="116" t="s">
        <v>49</v>
      </c>
      <c r="E258" s="117">
        <v>41606</v>
      </c>
      <c r="F258" s="118">
        <f>IF(ISBLANK(E258),"",DATEDIF(E258,$B$2,"y"))</f>
        <v>7</v>
      </c>
      <c r="G258" s="118" t="s">
        <v>2</v>
      </c>
      <c r="H258" s="118"/>
      <c r="I258" s="118"/>
      <c r="J258" s="119" t="s">
        <v>50</v>
      </c>
      <c r="K258" s="120"/>
      <c r="L258" s="182">
        <v>40</v>
      </c>
      <c r="M258" s="183" t="str">
        <f>VLOOKUP(N258,licencje!$L$5:$L$1000,1,FALSE)</f>
        <v>Kornel Epstein</v>
      </c>
      <c r="N258" s="184" t="str">
        <f t="shared" si="6"/>
        <v>Kornel Epstein</v>
      </c>
      <c r="O258" s="178"/>
      <c r="P258" s="217" t="str">
        <f>wykaz_konkurencji!M56</f>
        <v>113 Nihon Kobudo Kata Indywidualne młodzików do 12 lat</v>
      </c>
      <c r="Q258" s="190"/>
      <c r="R258" s="190"/>
      <c r="S258" s="190"/>
    </row>
    <row r="259" spans="1:21" ht="20.100000000000001" customHeight="1" x14ac:dyDescent="0.25">
      <c r="A259" s="110">
        <v>15</v>
      </c>
      <c r="B259" s="116" t="s">
        <v>61</v>
      </c>
      <c r="C259" s="116" t="s">
        <v>51</v>
      </c>
      <c r="D259" s="116" t="s">
        <v>49</v>
      </c>
      <c r="E259" s="117">
        <v>40313</v>
      </c>
      <c r="F259" s="118">
        <f>IF(ISBLANK(E259),"",DATEDIF(E259,$B$2,"y"))</f>
        <v>11</v>
      </c>
      <c r="G259" s="118" t="s">
        <v>2</v>
      </c>
      <c r="H259" s="118"/>
      <c r="I259" s="118"/>
      <c r="J259" s="119" t="s">
        <v>50</v>
      </c>
      <c r="K259" s="120"/>
      <c r="L259" s="182">
        <v>40</v>
      </c>
      <c r="M259" s="183" t="str">
        <f>VLOOKUP(N259,licencje!$L$5:$L$1000,1,FALSE)</f>
        <v>Julian Epstein</v>
      </c>
      <c r="N259" s="184" t="str">
        <f t="shared" si="6"/>
        <v>Julian Epstein</v>
      </c>
      <c r="O259" s="178"/>
      <c r="P259" s="214"/>
      <c r="Q259" s="118"/>
      <c r="R259" s="118"/>
      <c r="S259" s="118"/>
    </row>
    <row r="260" spans="1:21" ht="20.100000000000001" customHeight="1" x14ac:dyDescent="0.25">
      <c r="A260" s="110">
        <v>102</v>
      </c>
      <c r="B260" s="116" t="s">
        <v>870</v>
      </c>
      <c r="C260" s="116" t="s">
        <v>729</v>
      </c>
      <c r="D260" s="116" t="s">
        <v>853</v>
      </c>
      <c r="E260" s="121">
        <v>40425</v>
      </c>
      <c r="F260" s="118">
        <v>11</v>
      </c>
      <c r="G260" s="118" t="s">
        <v>2</v>
      </c>
      <c r="H260" s="118"/>
      <c r="I260" s="118"/>
      <c r="J260" s="119" t="s">
        <v>50</v>
      </c>
      <c r="K260" s="120"/>
      <c r="L260" s="182">
        <v>40</v>
      </c>
      <c r="M260" s="183" t="str">
        <f>VLOOKUP(N260,licencje!$L$5:$L$1000,1,FALSE)</f>
        <v>Kacper Boroń</v>
      </c>
      <c r="N260" s="184" t="str">
        <f t="shared" ref="N260:N326" si="7">C260&amp;" "&amp;D260</f>
        <v>Kacper BOROŃ</v>
      </c>
      <c r="O260" s="178"/>
      <c r="P260" s="214"/>
      <c r="Q260" s="118"/>
      <c r="R260" s="118" t="s">
        <v>1291</v>
      </c>
      <c r="S260" s="118"/>
    </row>
    <row r="261" spans="1:21" ht="20.100000000000001" customHeight="1" x14ac:dyDescent="0.25">
      <c r="A261" s="110">
        <v>115</v>
      </c>
      <c r="B261" s="116" t="s">
        <v>870</v>
      </c>
      <c r="C261" s="116" t="s">
        <v>277</v>
      </c>
      <c r="D261" s="116" t="s">
        <v>862</v>
      </c>
      <c r="E261" s="117">
        <v>40012</v>
      </c>
      <c r="F261" s="118">
        <v>12</v>
      </c>
      <c r="G261" s="118" t="s">
        <v>2</v>
      </c>
      <c r="H261" s="118"/>
      <c r="I261" s="118"/>
      <c r="J261" s="119" t="s">
        <v>50</v>
      </c>
      <c r="K261" s="122"/>
      <c r="L261" s="182">
        <v>70</v>
      </c>
      <c r="M261" s="183" t="e">
        <f>VLOOKUP(N261,licencje!$L$5:$L$1000,1,FALSE)</f>
        <v>#N/A</v>
      </c>
      <c r="N261" s="184" t="str">
        <f t="shared" si="7"/>
        <v>Franciszek MARUSZAK</v>
      </c>
      <c r="O261" s="178"/>
      <c r="P261" s="214"/>
      <c r="Q261" s="118"/>
      <c r="R261" s="118"/>
      <c r="S261" s="118" t="s">
        <v>1291</v>
      </c>
    </row>
    <row r="262" spans="1:21" ht="20.100000000000001" customHeight="1" x14ac:dyDescent="0.25">
      <c r="A262" s="110">
        <v>366</v>
      </c>
      <c r="B262" s="116" t="s">
        <v>1127</v>
      </c>
      <c r="C262" s="126" t="s">
        <v>1113</v>
      </c>
      <c r="D262" s="126" t="s">
        <v>1133</v>
      </c>
      <c r="E262" s="146">
        <v>40294</v>
      </c>
      <c r="F262" s="147">
        <v>11</v>
      </c>
      <c r="G262" s="147" t="s">
        <v>2</v>
      </c>
      <c r="H262" s="147"/>
      <c r="I262" s="147"/>
      <c r="J262" s="148" t="s">
        <v>50</v>
      </c>
      <c r="K262" s="149"/>
      <c r="L262" s="187">
        <v>40</v>
      </c>
      <c r="M262" s="183" t="str">
        <f>VLOOKUP(N262,licencje!$L$5:$L$1000,1,FALSE)</f>
        <v>Bartosz Królikowski</v>
      </c>
      <c r="N262" s="184" t="str">
        <f t="shared" si="7"/>
        <v>BARTOSZ KRÓLIKOWSKI</v>
      </c>
      <c r="O262" s="178"/>
      <c r="P262" s="214"/>
      <c r="Q262" s="118" t="s">
        <v>1291</v>
      </c>
      <c r="R262" s="118"/>
      <c r="S262" s="118"/>
    </row>
    <row r="263" spans="1:21" ht="20.100000000000001" customHeight="1" x14ac:dyDescent="0.25">
      <c r="A263" s="110">
        <v>368</v>
      </c>
      <c r="B263" s="116" t="s">
        <v>1127</v>
      </c>
      <c r="C263" s="126" t="s">
        <v>817</v>
      </c>
      <c r="D263" s="126" t="s">
        <v>1115</v>
      </c>
      <c r="E263" s="146">
        <v>40365</v>
      </c>
      <c r="F263" s="147">
        <v>11</v>
      </c>
      <c r="G263" s="118" t="s">
        <v>2</v>
      </c>
      <c r="H263" s="118"/>
      <c r="I263" s="118"/>
      <c r="J263" s="148" t="s">
        <v>50</v>
      </c>
      <c r="K263" s="149"/>
      <c r="L263" s="187">
        <v>40</v>
      </c>
      <c r="M263" s="183" t="str">
        <f>VLOOKUP(N263,licencje!$L$5:$L$1000,1,FALSE)</f>
        <v>Daniel Roszak</v>
      </c>
      <c r="N263" s="184" t="str">
        <f t="shared" si="7"/>
        <v>DANIEL ROSZAK</v>
      </c>
      <c r="O263" s="178"/>
      <c r="P263" s="215"/>
      <c r="Q263" s="188"/>
      <c r="R263" s="188"/>
      <c r="S263" s="188"/>
      <c r="T263" s="166"/>
      <c r="U263" s="166"/>
    </row>
    <row r="264" spans="1:21" ht="20.100000000000001" customHeight="1" x14ac:dyDescent="0.25">
      <c r="A264" s="110">
        <v>13</v>
      </c>
      <c r="B264" s="116" t="s">
        <v>61</v>
      </c>
      <c r="C264" s="116" t="s">
        <v>45</v>
      </c>
      <c r="D264" s="116" t="s">
        <v>46</v>
      </c>
      <c r="E264" s="117">
        <v>39480</v>
      </c>
      <c r="F264" s="118">
        <f>IF(ISBLANK(E264),"",DATEDIF(E264,$B$2,"y"))</f>
        <v>13</v>
      </c>
      <c r="G264" s="118" t="s">
        <v>2</v>
      </c>
      <c r="H264" s="118"/>
      <c r="I264" s="118"/>
      <c r="J264" s="119" t="s">
        <v>47</v>
      </c>
      <c r="K264" s="120"/>
      <c r="L264" s="182">
        <v>40</v>
      </c>
      <c r="M264" s="183" t="str">
        <f>VLOOKUP(N264,licencje!$L$5:$L$1000,1,FALSE)</f>
        <v>Dominik Proszek</v>
      </c>
      <c r="N264" s="184" t="str">
        <f t="shared" si="7"/>
        <v>Dominik Proszek</v>
      </c>
      <c r="O264" s="178"/>
      <c r="P264" s="217" t="str">
        <f>wykaz_konkurencji!M57</f>
        <v>114 Nihon Kobudo Kata Indywidualne kadetów 13-15 lat</v>
      </c>
      <c r="Q264" s="190"/>
      <c r="R264" s="189" t="s">
        <v>1291</v>
      </c>
      <c r="S264" s="189"/>
      <c r="T264" s="210" t="s">
        <v>1296</v>
      </c>
      <c r="U264" s="202" t="s">
        <v>1295</v>
      </c>
    </row>
    <row r="265" spans="1:21" ht="20.100000000000001" customHeight="1" x14ac:dyDescent="0.25">
      <c r="A265" s="110">
        <v>118</v>
      </c>
      <c r="B265" s="116" t="s">
        <v>870</v>
      </c>
      <c r="C265" s="116" t="s">
        <v>204</v>
      </c>
      <c r="D265" s="116" t="s">
        <v>866</v>
      </c>
      <c r="E265" s="117">
        <v>39299</v>
      </c>
      <c r="F265" s="118">
        <v>14</v>
      </c>
      <c r="G265" s="118" t="s">
        <v>2</v>
      </c>
      <c r="H265" s="118"/>
      <c r="I265" s="118"/>
      <c r="J265" s="119" t="s">
        <v>47</v>
      </c>
      <c r="K265" s="122"/>
      <c r="L265" s="182">
        <v>40</v>
      </c>
      <c r="M265" s="183" t="str">
        <f>VLOOKUP(N265,licencje!$L$5:$L$1000,1,FALSE)</f>
        <v>Mikołaj Przemyski</v>
      </c>
      <c r="N265" s="184" t="str">
        <f t="shared" si="7"/>
        <v>Mikołaj PRZEMYSKI</v>
      </c>
      <c r="O265" s="178"/>
      <c r="P265" s="214"/>
      <c r="Q265" s="118"/>
      <c r="R265" s="195" t="s">
        <v>1291</v>
      </c>
      <c r="S265" s="195"/>
      <c r="T265" s="211"/>
      <c r="U265" s="203" t="s">
        <v>1294</v>
      </c>
    </row>
    <row r="266" spans="1:21" ht="20.100000000000001" customHeight="1" x14ac:dyDescent="0.25">
      <c r="A266" s="110">
        <v>123</v>
      </c>
      <c r="B266" s="116" t="s">
        <v>870</v>
      </c>
      <c r="C266" s="116" t="s">
        <v>729</v>
      </c>
      <c r="D266" s="116" t="s">
        <v>869</v>
      </c>
      <c r="E266" s="117">
        <v>39286</v>
      </c>
      <c r="F266" s="118">
        <v>14</v>
      </c>
      <c r="G266" s="118" t="s">
        <v>2</v>
      </c>
      <c r="H266" s="118"/>
      <c r="I266" s="118"/>
      <c r="J266" s="119" t="s">
        <v>47</v>
      </c>
      <c r="K266" s="122"/>
      <c r="L266" s="182">
        <v>40</v>
      </c>
      <c r="M266" s="183" t="str">
        <f>VLOOKUP(N266,licencje!$L$5:$L$1000,1,FALSE)</f>
        <v>Kacper Małecki</v>
      </c>
      <c r="N266" s="184" t="str">
        <f t="shared" si="7"/>
        <v>Kacper MAŁECKI</v>
      </c>
      <c r="O266" s="178"/>
      <c r="P266" s="214"/>
      <c r="Q266" s="118" t="s">
        <v>1291</v>
      </c>
      <c r="R266" s="195"/>
      <c r="S266" s="195"/>
      <c r="T266" s="211"/>
      <c r="U266" s="203" t="s">
        <v>1294</v>
      </c>
    </row>
    <row r="267" spans="1:21" ht="20.100000000000001" customHeight="1" x14ac:dyDescent="0.25">
      <c r="A267" s="110">
        <v>133</v>
      </c>
      <c r="B267" s="116" t="s">
        <v>883</v>
      </c>
      <c r="C267" s="116" t="s">
        <v>550</v>
      </c>
      <c r="D267" s="116" t="s">
        <v>753</v>
      </c>
      <c r="E267" s="117">
        <v>39277</v>
      </c>
      <c r="F267" s="118">
        <v>14</v>
      </c>
      <c r="G267" s="118" t="s">
        <v>2</v>
      </c>
      <c r="H267" s="118"/>
      <c r="I267" s="118"/>
      <c r="J267" s="119" t="s">
        <v>47</v>
      </c>
      <c r="K267" s="122"/>
      <c r="L267" s="182">
        <v>40</v>
      </c>
      <c r="M267" s="183" t="str">
        <f>VLOOKUP(N267,licencje!$L$5:$L$1000,1,FALSE)</f>
        <v>Krzysztof Kozłowski</v>
      </c>
      <c r="N267" s="184" t="str">
        <f t="shared" si="7"/>
        <v>Krzysztof Kozłowski</v>
      </c>
      <c r="O267" s="178"/>
      <c r="P267" s="214"/>
      <c r="Q267" s="118"/>
      <c r="R267" s="195"/>
      <c r="S267" s="195" t="s">
        <v>1291</v>
      </c>
      <c r="T267" s="211"/>
      <c r="U267" s="203" t="s">
        <v>1295</v>
      </c>
    </row>
    <row r="268" spans="1:21" ht="20.100000000000001" customHeight="1" x14ac:dyDescent="0.25">
      <c r="A268" s="110">
        <v>140</v>
      </c>
      <c r="B268" s="116" t="s">
        <v>883</v>
      </c>
      <c r="C268" s="116" t="s">
        <v>156</v>
      </c>
      <c r="D268" s="116" t="s">
        <v>521</v>
      </c>
      <c r="E268" s="117">
        <v>39542</v>
      </c>
      <c r="F268" s="118">
        <v>13</v>
      </c>
      <c r="G268" s="118" t="s">
        <v>2</v>
      </c>
      <c r="H268" s="118"/>
      <c r="I268" s="118"/>
      <c r="J268" s="119" t="s">
        <v>47</v>
      </c>
      <c r="K268" s="122"/>
      <c r="L268" s="182">
        <v>40</v>
      </c>
      <c r="M268" s="183" t="str">
        <f>VLOOKUP(N268,licencje!$L$5:$L$1000,1,FALSE)</f>
        <v>Jakub Królik</v>
      </c>
      <c r="N268" s="184" t="str">
        <f t="shared" si="7"/>
        <v>Jakub Królik</v>
      </c>
      <c r="O268" s="178"/>
      <c r="P268" s="214"/>
      <c r="Q268" s="118"/>
      <c r="R268" s="195"/>
      <c r="S268" s="195"/>
      <c r="T268" s="211"/>
      <c r="U268" s="203"/>
    </row>
    <row r="269" spans="1:21" ht="20.100000000000001" customHeight="1" x14ac:dyDescent="0.25">
      <c r="A269" s="110">
        <v>370</v>
      </c>
      <c r="B269" s="116" t="s">
        <v>1127</v>
      </c>
      <c r="C269" s="126" t="s">
        <v>69</v>
      </c>
      <c r="D269" s="126" t="s">
        <v>1116</v>
      </c>
      <c r="E269" s="146">
        <v>39722</v>
      </c>
      <c r="F269" s="147">
        <v>13</v>
      </c>
      <c r="G269" s="147" t="s">
        <v>2</v>
      </c>
      <c r="H269" s="147"/>
      <c r="I269" s="147"/>
      <c r="J269" s="148" t="s">
        <v>47</v>
      </c>
      <c r="K269" s="149"/>
      <c r="L269" s="187">
        <v>40</v>
      </c>
      <c r="M269" s="183" t="str">
        <f>VLOOKUP(N269,licencje!$L$5:$L$1000,1,FALSE)</f>
        <v>Igor Malinowski</v>
      </c>
      <c r="N269" s="184" t="str">
        <f t="shared" si="7"/>
        <v>IGOR MALINOWSKI</v>
      </c>
      <c r="O269" s="178"/>
      <c r="P269" s="214"/>
      <c r="Q269" s="118"/>
      <c r="R269" s="195"/>
      <c r="S269" s="195" t="s">
        <v>1291</v>
      </c>
      <c r="T269" s="211"/>
      <c r="U269" s="203" t="s">
        <v>1294</v>
      </c>
    </row>
    <row r="270" spans="1:21" ht="20.100000000000001" customHeight="1" x14ac:dyDescent="0.25">
      <c r="A270" s="110">
        <v>371</v>
      </c>
      <c r="B270" s="116" t="s">
        <v>1127</v>
      </c>
      <c r="C270" s="126" t="s">
        <v>1117</v>
      </c>
      <c r="D270" s="126" t="s">
        <v>1118</v>
      </c>
      <c r="E270" s="146">
        <v>39696</v>
      </c>
      <c r="F270" s="147">
        <v>13</v>
      </c>
      <c r="G270" s="147" t="s">
        <v>2</v>
      </c>
      <c r="H270" s="147"/>
      <c r="I270" s="147"/>
      <c r="J270" s="148" t="s">
        <v>47</v>
      </c>
      <c r="K270" s="149"/>
      <c r="L270" s="187">
        <v>40</v>
      </c>
      <c r="M270" s="183" t="str">
        <f>VLOOKUP(N270,licencje!$L$5:$L$1000,1,FALSE)</f>
        <v>Oleg Gimbiej</v>
      </c>
      <c r="N270" s="184" t="str">
        <f t="shared" si="7"/>
        <v>OLEG GIMBIEJ</v>
      </c>
      <c r="O270" s="178"/>
      <c r="P270" s="214"/>
      <c r="Q270" s="118" t="s">
        <v>1291</v>
      </c>
      <c r="R270" s="195"/>
      <c r="S270" s="195"/>
      <c r="T270" s="211"/>
      <c r="U270" s="203" t="s">
        <v>1295</v>
      </c>
    </row>
    <row r="271" spans="1:21" ht="20.100000000000001" customHeight="1" x14ac:dyDescent="0.25">
      <c r="A271" s="110">
        <v>372</v>
      </c>
      <c r="B271" s="116" t="s">
        <v>1127</v>
      </c>
      <c r="C271" s="126" t="s">
        <v>1113</v>
      </c>
      <c r="D271" s="126" t="s">
        <v>1130</v>
      </c>
      <c r="E271" s="146">
        <v>39666</v>
      </c>
      <c r="F271" s="147">
        <v>13</v>
      </c>
      <c r="G271" s="147" t="s">
        <v>2</v>
      </c>
      <c r="H271" s="147"/>
      <c r="I271" s="147"/>
      <c r="J271" s="148" t="s">
        <v>47</v>
      </c>
      <c r="K271" s="149"/>
      <c r="L271" s="187">
        <v>40</v>
      </c>
      <c r="M271" s="183" t="str">
        <f>VLOOKUP(N271,licencje!$L$5:$L$1000,1,FALSE)</f>
        <v>Bartosz Wawręty</v>
      </c>
      <c r="N271" s="184" t="str">
        <f t="shared" si="7"/>
        <v>BARTOSZ WAWRĘTY</v>
      </c>
      <c r="O271" s="178"/>
      <c r="P271" s="215"/>
      <c r="Q271" s="188"/>
      <c r="R271" s="188"/>
      <c r="S271" s="188"/>
      <c r="T271" s="212"/>
      <c r="U271" s="166"/>
    </row>
    <row r="272" spans="1:21" ht="20.100000000000001" customHeight="1" x14ac:dyDescent="0.25">
      <c r="A272" s="110"/>
      <c r="B272" s="116" t="s">
        <v>1127</v>
      </c>
      <c r="C272" s="126" t="s">
        <v>167</v>
      </c>
      <c r="D272" s="126" t="s">
        <v>166</v>
      </c>
      <c r="E272" s="146"/>
      <c r="F272" s="147"/>
      <c r="G272" s="147"/>
      <c r="H272" s="147"/>
      <c r="I272" s="147"/>
      <c r="J272" s="148">
        <v>115</v>
      </c>
      <c r="K272" s="149"/>
      <c r="L272" s="187"/>
      <c r="M272" s="183"/>
      <c r="N272" s="184" t="str">
        <f t="shared" si="7"/>
        <v>Bartosz Wawręty</v>
      </c>
      <c r="O272" s="178"/>
      <c r="P272" s="193"/>
      <c r="Q272" s="191"/>
      <c r="R272" s="191"/>
      <c r="S272" s="191" t="s">
        <v>1291</v>
      </c>
    </row>
    <row r="273" spans="1:19" ht="20.100000000000001" customHeight="1" x14ac:dyDescent="0.25">
      <c r="A273" s="110">
        <v>154</v>
      </c>
      <c r="B273" s="116" t="s">
        <v>883</v>
      </c>
      <c r="C273" s="116" t="s">
        <v>729</v>
      </c>
      <c r="D273" s="116" t="s">
        <v>422</v>
      </c>
      <c r="E273" s="117">
        <v>37790</v>
      </c>
      <c r="F273" s="118">
        <v>18</v>
      </c>
      <c r="G273" s="118" t="s">
        <v>2</v>
      </c>
      <c r="H273" s="118"/>
      <c r="I273" s="118"/>
      <c r="J273" s="119" t="s">
        <v>881</v>
      </c>
      <c r="K273" s="122"/>
      <c r="L273" s="182">
        <v>40</v>
      </c>
      <c r="M273" s="183" t="str">
        <f>VLOOKUP(N273,licencje!$L$5:$L$1000,1,FALSE)</f>
        <v>Kacper Kacprzak</v>
      </c>
      <c r="N273" s="184" t="str">
        <f t="shared" si="7"/>
        <v>Kacper Kacprzak</v>
      </c>
      <c r="O273" s="178"/>
      <c r="P273" s="217" t="str">
        <f>wykaz_konkurencji!M58</f>
        <v>115 Nihon Kobudo Kata Indywidualne juniorów 16-18 lat</v>
      </c>
      <c r="Q273" s="190"/>
      <c r="R273" s="190" t="s">
        <v>1291</v>
      </c>
      <c r="S273" s="190"/>
    </row>
    <row r="274" spans="1:19" ht="20.100000000000001" customHeight="1" x14ac:dyDescent="0.25">
      <c r="A274" s="110">
        <v>374</v>
      </c>
      <c r="B274" s="116" t="s">
        <v>1127</v>
      </c>
      <c r="C274" s="126" t="s">
        <v>62</v>
      </c>
      <c r="D274" s="126" t="s">
        <v>1129</v>
      </c>
      <c r="E274" s="146">
        <v>38109</v>
      </c>
      <c r="F274" s="147">
        <v>17</v>
      </c>
      <c r="G274" s="147" t="s">
        <v>2</v>
      </c>
      <c r="H274" s="147"/>
      <c r="I274" s="147"/>
      <c r="J274" s="148" t="s">
        <v>881</v>
      </c>
      <c r="K274" s="149"/>
      <c r="L274" s="187">
        <v>40</v>
      </c>
      <c r="M274" s="183" t="str">
        <f>VLOOKUP(N274,licencje!$L$5:$L$1000,1,FALSE)</f>
        <v>Szymon Wójcik</v>
      </c>
      <c r="N274" s="184" t="str">
        <f t="shared" si="7"/>
        <v>SZYMON WÓJCIK</v>
      </c>
      <c r="O274" s="178"/>
      <c r="P274" s="215"/>
      <c r="Q274" s="188" t="s">
        <v>1291</v>
      </c>
      <c r="R274" s="188"/>
      <c r="S274" s="188"/>
    </row>
    <row r="275" spans="1:19" ht="20.100000000000001" customHeight="1" x14ac:dyDescent="0.25">
      <c r="A275" s="110">
        <v>117</v>
      </c>
      <c r="B275" s="116" t="s">
        <v>870</v>
      </c>
      <c r="C275" s="116" t="s">
        <v>161</v>
      </c>
      <c r="D275" s="116" t="s">
        <v>864</v>
      </c>
      <c r="E275" s="117">
        <v>33441</v>
      </c>
      <c r="F275" s="118">
        <v>30</v>
      </c>
      <c r="G275" s="118" t="s">
        <v>2</v>
      </c>
      <c r="H275" s="118"/>
      <c r="I275" s="118"/>
      <c r="J275" s="119" t="s">
        <v>865</v>
      </c>
      <c r="K275" s="122"/>
      <c r="L275" s="182">
        <v>40</v>
      </c>
      <c r="M275" s="183" t="str">
        <f>VLOOKUP(N275,licencje!$L$5:$L$1000,1,FALSE)</f>
        <v>Igor Prusaczyk</v>
      </c>
      <c r="N275" s="184" t="str">
        <f t="shared" si="7"/>
        <v>Igor PRUSACZYK</v>
      </c>
      <c r="O275" s="178"/>
      <c r="P275" s="217" t="str">
        <f>wykaz_konkurencji!M59</f>
        <v>116 Nihon Kobudo Kata Indywidualne seniorów</v>
      </c>
      <c r="Q275" s="190"/>
      <c r="R275" s="190"/>
      <c r="S275" s="190" t="s">
        <v>1291</v>
      </c>
    </row>
    <row r="276" spans="1:19" ht="20.100000000000001" customHeight="1" x14ac:dyDescent="0.25">
      <c r="A276" s="110">
        <v>377</v>
      </c>
      <c r="B276" s="116" t="s">
        <v>1127</v>
      </c>
      <c r="C276" s="126" t="s">
        <v>1122</v>
      </c>
      <c r="D276" s="126" t="s">
        <v>1123</v>
      </c>
      <c r="E276" s="146">
        <v>36531</v>
      </c>
      <c r="F276" s="147">
        <v>21</v>
      </c>
      <c r="G276" s="147" t="s">
        <v>2</v>
      </c>
      <c r="H276" s="147"/>
      <c r="I276" s="147"/>
      <c r="J276" s="148" t="s">
        <v>865</v>
      </c>
      <c r="K276" s="149"/>
      <c r="L276" s="187">
        <v>40</v>
      </c>
      <c r="M276" s="183" t="str">
        <f>VLOOKUP(N276,licencje!$L$5:$L$1000,1,FALSE)</f>
        <v>Remigiusz Stachowiak</v>
      </c>
      <c r="N276" s="184" t="str">
        <f t="shared" si="7"/>
        <v>REMIGIUSZ STACHOWIAK</v>
      </c>
      <c r="O276" s="178"/>
      <c r="P276" s="214"/>
      <c r="Q276" s="118" t="s">
        <v>1291</v>
      </c>
      <c r="R276" s="118"/>
      <c r="S276" s="118"/>
    </row>
    <row r="277" spans="1:19" ht="20.100000000000001" customHeight="1" x14ac:dyDescent="0.25">
      <c r="A277" s="110">
        <v>378</v>
      </c>
      <c r="B277" s="116" t="s">
        <v>1127</v>
      </c>
      <c r="C277" s="126" t="s">
        <v>890</v>
      </c>
      <c r="D277" s="126" t="s">
        <v>1124</v>
      </c>
      <c r="E277" s="146">
        <v>35672</v>
      </c>
      <c r="F277" s="147">
        <v>24</v>
      </c>
      <c r="G277" s="147" t="s">
        <v>2</v>
      </c>
      <c r="H277" s="147"/>
      <c r="I277" s="147"/>
      <c r="J277" s="148" t="s">
        <v>865</v>
      </c>
      <c r="K277" s="149"/>
      <c r="L277" s="187">
        <v>40</v>
      </c>
      <c r="M277" s="183" t="str">
        <f>VLOOKUP(N277,licencje!$L$5:$L$1000,1,FALSE)</f>
        <v>Kamil Woszczyna</v>
      </c>
      <c r="N277" s="184" t="str">
        <f t="shared" si="7"/>
        <v>KAMIL WOSZCZYNA</v>
      </c>
      <c r="O277" s="178"/>
      <c r="P277" s="215"/>
      <c r="Q277" s="188"/>
      <c r="R277" s="188" t="s">
        <v>1291</v>
      </c>
      <c r="S277" s="188"/>
    </row>
    <row r="278" spans="1:19" ht="20.100000000000001" customHeight="1" x14ac:dyDescent="0.25">
      <c r="A278" s="110">
        <v>10</v>
      </c>
      <c r="B278" s="116" t="s">
        <v>61</v>
      </c>
      <c r="C278" s="116" t="s">
        <v>37</v>
      </c>
      <c r="D278" s="116" t="s">
        <v>38</v>
      </c>
      <c r="E278" s="121">
        <v>28669</v>
      </c>
      <c r="F278" s="118">
        <f>IF(ISBLANK(E278),"",DATEDIF(E278,$B$2,"y"))</f>
        <v>43</v>
      </c>
      <c r="G278" s="118" t="s">
        <v>2</v>
      </c>
      <c r="H278" s="118"/>
      <c r="I278" s="118"/>
      <c r="J278" s="119" t="s">
        <v>39</v>
      </c>
      <c r="K278" s="120"/>
      <c r="L278" s="182">
        <v>40</v>
      </c>
      <c r="M278" s="183" t="e">
        <f>VLOOKUP(N278,licencje!$L$5:$L$1000,1,FALSE)</f>
        <v>#N/A</v>
      </c>
      <c r="N278" s="184" t="str">
        <f t="shared" si="7"/>
        <v>Paweł Bongilaj</v>
      </c>
      <c r="O278" s="178"/>
      <c r="P278" s="217" t="str">
        <f>wykaz_konkurencji!M60</f>
        <v>117 Nihon Kobudo Kata Indywidualne seniorów staszych</v>
      </c>
      <c r="Q278" s="190"/>
      <c r="R278" s="190" t="s">
        <v>1291</v>
      </c>
      <c r="S278" s="190"/>
    </row>
    <row r="279" spans="1:19" ht="20.100000000000001" customHeight="1" x14ac:dyDescent="0.25">
      <c r="A279" s="110">
        <v>105</v>
      </c>
      <c r="B279" s="116" t="s">
        <v>870</v>
      </c>
      <c r="C279" s="116" t="s">
        <v>244</v>
      </c>
      <c r="D279" s="116" t="s">
        <v>856</v>
      </c>
      <c r="E279" s="117">
        <v>25521</v>
      </c>
      <c r="F279" s="118">
        <v>51</v>
      </c>
      <c r="G279" s="118" t="s">
        <v>2</v>
      </c>
      <c r="H279" s="118"/>
      <c r="I279" s="118"/>
      <c r="J279" s="119" t="s">
        <v>39</v>
      </c>
      <c r="K279" s="122"/>
      <c r="L279" s="182">
        <v>40</v>
      </c>
      <c r="M279" s="183" t="e">
        <f>VLOOKUP(N279,licencje!$L$5:$L$1000,1,FALSE)</f>
        <v>#N/A</v>
      </c>
      <c r="N279" s="184" t="str">
        <f t="shared" si="7"/>
        <v>Grzegorz KARBOWNICZEK</v>
      </c>
      <c r="O279" s="178"/>
      <c r="P279" s="214"/>
      <c r="Q279" s="118"/>
      <c r="R279" s="118"/>
      <c r="S279" s="118"/>
    </row>
    <row r="280" spans="1:19" ht="20.100000000000001" customHeight="1" x14ac:dyDescent="0.25">
      <c r="A280" s="110">
        <v>127</v>
      </c>
      <c r="B280" s="116" t="s">
        <v>883</v>
      </c>
      <c r="C280" s="116" t="s">
        <v>759</v>
      </c>
      <c r="D280" s="116" t="s">
        <v>758</v>
      </c>
      <c r="E280" s="117">
        <v>23373</v>
      </c>
      <c r="F280" s="118">
        <v>57</v>
      </c>
      <c r="G280" s="118" t="s">
        <v>2</v>
      </c>
      <c r="H280" s="118"/>
      <c r="I280" s="118"/>
      <c r="J280" s="119" t="s">
        <v>39</v>
      </c>
      <c r="K280" s="122"/>
      <c r="L280" s="182">
        <v>40</v>
      </c>
      <c r="M280" s="183" t="str">
        <f>VLOOKUP(N280,licencje!$L$5:$L$1000,1,FALSE)</f>
        <v>Marian Waszak</v>
      </c>
      <c r="N280" s="184" t="str">
        <f t="shared" si="7"/>
        <v>Marian Waszak</v>
      </c>
      <c r="O280" s="178"/>
      <c r="P280" s="214"/>
      <c r="Q280" s="118"/>
      <c r="R280" s="118"/>
      <c r="S280" s="118"/>
    </row>
    <row r="281" spans="1:19" ht="20.100000000000001" customHeight="1" x14ac:dyDescent="0.25">
      <c r="A281" s="110">
        <v>227</v>
      </c>
      <c r="B281" s="116" t="s">
        <v>931</v>
      </c>
      <c r="C281" s="116" t="s">
        <v>139</v>
      </c>
      <c r="D281" s="116" t="s">
        <v>524</v>
      </c>
      <c r="E281" s="117">
        <v>30991</v>
      </c>
      <c r="F281" s="118">
        <v>36</v>
      </c>
      <c r="G281" s="118" t="s">
        <v>2</v>
      </c>
      <c r="H281" s="118"/>
      <c r="I281" s="118"/>
      <c r="J281" s="119" t="s">
        <v>39</v>
      </c>
      <c r="K281" s="120"/>
      <c r="L281" s="182">
        <v>40</v>
      </c>
      <c r="M281" s="183" t="str">
        <f>VLOOKUP(N281,licencje!$L$5:$L$1000,1,FALSE)</f>
        <v>Przemysław Perczyński</v>
      </c>
      <c r="N281" s="184" t="str">
        <f t="shared" si="7"/>
        <v>Przemysław Perczyński</v>
      </c>
      <c r="O281" s="178"/>
      <c r="P281" s="214"/>
      <c r="Q281" s="118" t="s">
        <v>1291</v>
      </c>
      <c r="R281" s="118"/>
      <c r="S281" s="118"/>
    </row>
    <row r="282" spans="1:19" ht="20.100000000000001" customHeight="1" x14ac:dyDescent="0.25">
      <c r="A282" s="110">
        <v>379</v>
      </c>
      <c r="B282" s="116" t="s">
        <v>1127</v>
      </c>
      <c r="C282" s="116" t="s">
        <v>1125</v>
      </c>
      <c r="D282" s="116" t="s">
        <v>1126</v>
      </c>
      <c r="E282" s="156">
        <v>31044</v>
      </c>
      <c r="F282" s="118">
        <v>37</v>
      </c>
      <c r="G282" s="147" t="s">
        <v>2</v>
      </c>
      <c r="H282" s="147"/>
      <c r="I282" s="147"/>
      <c r="J282" s="148" t="s">
        <v>39</v>
      </c>
      <c r="K282" s="149"/>
      <c r="L282" s="187">
        <v>40</v>
      </c>
      <c r="M282" s="183" t="str">
        <f>VLOOKUP(N282,licencje!$L$5:$L$1000,1,FALSE)</f>
        <v>Krzysztof Sewiołło</v>
      </c>
      <c r="N282" s="184" t="str">
        <f t="shared" si="7"/>
        <v>KRZYSZTOF SEWIOŁŁO</v>
      </c>
      <c r="O282" s="178"/>
      <c r="P282" s="215"/>
      <c r="Q282" s="188"/>
      <c r="R282" s="188"/>
      <c r="S282" s="188" t="s">
        <v>1291</v>
      </c>
    </row>
    <row r="283" spans="1:19" ht="20.100000000000001" customHeight="1" x14ac:dyDescent="0.25">
      <c r="A283" s="110">
        <v>11</v>
      </c>
      <c r="B283" s="116" t="s">
        <v>61</v>
      </c>
      <c r="C283" s="116" t="s">
        <v>40</v>
      </c>
      <c r="D283" s="116" t="s">
        <v>41</v>
      </c>
      <c r="E283" s="117">
        <v>40406</v>
      </c>
      <c r="F283" s="118">
        <f>IF(ISBLANK(E283),"",DATEDIF(E283,$B$2,"y"))</f>
        <v>11</v>
      </c>
      <c r="G283" s="118" t="s">
        <v>6</v>
      </c>
      <c r="H283" s="118"/>
      <c r="I283" s="118"/>
      <c r="J283" s="119" t="s">
        <v>42</v>
      </c>
      <c r="K283" s="120"/>
      <c r="L283" s="182">
        <v>40</v>
      </c>
      <c r="M283" s="183" t="e">
        <f>VLOOKUP(N283,licencje!$L$5:$L$1000,1,FALSE)</f>
        <v>#N/A</v>
      </c>
      <c r="N283" s="184" t="str">
        <f t="shared" si="7"/>
        <v>Olga  Seliga</v>
      </c>
      <c r="O283" s="178"/>
      <c r="P283" s="217" t="str">
        <f>wykaz_konkurencji!M61</f>
        <v>118 Nihon Kobudo Kata Indywidualne młodziczek do 12 lat</v>
      </c>
      <c r="Q283" s="190"/>
      <c r="R283" s="190"/>
      <c r="S283" s="190"/>
    </row>
    <row r="284" spans="1:19" ht="20.100000000000001" customHeight="1" x14ac:dyDescent="0.25">
      <c r="A284" s="110">
        <v>12</v>
      </c>
      <c r="B284" s="116" t="s">
        <v>61</v>
      </c>
      <c r="C284" s="116" t="s">
        <v>43</v>
      </c>
      <c r="D284" s="116" t="s">
        <v>44</v>
      </c>
      <c r="E284" s="117">
        <v>39790</v>
      </c>
      <c r="F284" s="118">
        <f>IF(ISBLANK(E284),"",DATEDIF(E284,$B$2,"y"))</f>
        <v>12</v>
      </c>
      <c r="G284" s="118" t="s">
        <v>6</v>
      </c>
      <c r="H284" s="118"/>
      <c r="I284" s="118"/>
      <c r="J284" s="119" t="s">
        <v>42</v>
      </c>
      <c r="K284" s="120"/>
      <c r="L284" s="182">
        <v>40</v>
      </c>
      <c r="M284" s="183" t="str">
        <f>VLOOKUP(N284,licencje!$L$5:$L$1000,1,FALSE)</f>
        <v>Julia Gryndzia-Tomczyk</v>
      </c>
      <c r="N284" s="184" t="str">
        <f t="shared" si="7"/>
        <v>Julia Gryndzia-Tomczyk</v>
      </c>
      <c r="O284" s="178"/>
      <c r="P284" s="214"/>
      <c r="Q284" s="118"/>
      <c r="R284" s="118"/>
      <c r="S284" s="118"/>
    </row>
    <row r="285" spans="1:19" ht="20.100000000000001" customHeight="1" x14ac:dyDescent="0.25">
      <c r="A285" s="110">
        <v>108</v>
      </c>
      <c r="B285" s="116" t="s">
        <v>870</v>
      </c>
      <c r="C285" s="116" t="s">
        <v>213</v>
      </c>
      <c r="D285" s="116" t="s">
        <v>858</v>
      </c>
      <c r="E285" s="117">
        <v>39939</v>
      </c>
      <c r="F285" s="118">
        <v>12</v>
      </c>
      <c r="G285" s="118" t="s">
        <v>6</v>
      </c>
      <c r="H285" s="118"/>
      <c r="I285" s="118"/>
      <c r="J285" s="119" t="s">
        <v>42</v>
      </c>
      <c r="K285" s="122"/>
      <c r="L285" s="182">
        <v>40</v>
      </c>
      <c r="M285" s="183" t="str">
        <f>VLOOKUP(N285,licencje!$L$5:$L$1000,1,FALSE)</f>
        <v>Nikola Kasprzyk</v>
      </c>
      <c r="N285" s="184" t="str">
        <f t="shared" si="7"/>
        <v>Nikola KASPRZYK</v>
      </c>
      <c r="O285" s="178"/>
      <c r="P285" s="214"/>
      <c r="Q285" s="118"/>
      <c r="R285" s="118"/>
      <c r="S285" s="118" t="s">
        <v>1291</v>
      </c>
    </row>
    <row r="286" spans="1:19" ht="20.100000000000001" customHeight="1" x14ac:dyDescent="0.25">
      <c r="A286" s="110">
        <v>109</v>
      </c>
      <c r="B286" s="116" t="s">
        <v>870</v>
      </c>
      <c r="C286" s="116" t="s">
        <v>211</v>
      </c>
      <c r="D286" s="116" t="s">
        <v>859</v>
      </c>
      <c r="E286" s="117">
        <v>40149</v>
      </c>
      <c r="F286" s="118">
        <v>11</v>
      </c>
      <c r="G286" s="118" t="s">
        <v>6</v>
      </c>
      <c r="H286" s="118"/>
      <c r="I286" s="118"/>
      <c r="J286" s="119" t="s">
        <v>42</v>
      </c>
      <c r="K286" s="122"/>
      <c r="L286" s="182">
        <v>40</v>
      </c>
      <c r="M286" s="183" t="str">
        <f>VLOOKUP(N286,licencje!$L$5:$L$1000,1,FALSE)</f>
        <v>Martyna Krakowiak</v>
      </c>
      <c r="N286" s="184" t="str">
        <f t="shared" si="7"/>
        <v>Martyna KRAKOWIAK</v>
      </c>
      <c r="O286" s="178"/>
      <c r="P286" s="214"/>
      <c r="Q286" s="118"/>
      <c r="R286" s="118" t="s">
        <v>1291</v>
      </c>
      <c r="S286" s="118"/>
    </row>
    <row r="287" spans="1:19" ht="20.100000000000001" customHeight="1" x14ac:dyDescent="0.25">
      <c r="A287" s="110">
        <v>110</v>
      </c>
      <c r="B287" s="116" t="s">
        <v>870</v>
      </c>
      <c r="C287" s="116" t="s">
        <v>151</v>
      </c>
      <c r="D287" s="116" t="s">
        <v>860</v>
      </c>
      <c r="E287" s="117">
        <v>40248</v>
      </c>
      <c r="F287" s="118">
        <v>11</v>
      </c>
      <c r="G287" s="118" t="s">
        <v>6</v>
      </c>
      <c r="H287" s="118"/>
      <c r="I287" s="118"/>
      <c r="J287" s="119" t="s">
        <v>42</v>
      </c>
      <c r="K287" s="122"/>
      <c r="L287" s="182">
        <v>40</v>
      </c>
      <c r="M287" s="183" t="str">
        <f>VLOOKUP(N287,licencje!$L$5:$L$1000,1,FALSE)</f>
        <v>Zuzanna Lech</v>
      </c>
      <c r="N287" s="184" t="str">
        <f t="shared" si="7"/>
        <v>Zuzanna LECH</v>
      </c>
      <c r="O287" s="178"/>
      <c r="P287" s="214"/>
      <c r="Q287" s="118" t="s">
        <v>1291</v>
      </c>
      <c r="R287" s="118"/>
      <c r="S287" s="118"/>
    </row>
    <row r="288" spans="1:19" ht="20.100000000000001" customHeight="1" x14ac:dyDescent="0.25">
      <c r="A288" s="110">
        <v>113</v>
      </c>
      <c r="B288" s="116" t="s">
        <v>870</v>
      </c>
      <c r="C288" s="116" t="s">
        <v>43</v>
      </c>
      <c r="D288" s="116" t="s">
        <v>861</v>
      </c>
      <c r="E288" s="117">
        <v>40003</v>
      </c>
      <c r="F288" s="118">
        <v>12</v>
      </c>
      <c r="G288" s="118" t="s">
        <v>6</v>
      </c>
      <c r="H288" s="118"/>
      <c r="I288" s="118"/>
      <c r="J288" s="119" t="s">
        <v>42</v>
      </c>
      <c r="K288" s="122"/>
      <c r="L288" s="182">
        <v>40</v>
      </c>
      <c r="M288" s="183" t="str">
        <f>VLOOKUP(N288,licencje!$L$5:$L$1000,1,FALSE)</f>
        <v>Julia Litwinek</v>
      </c>
      <c r="N288" s="184" t="str">
        <f t="shared" si="7"/>
        <v>Julia LITWINEK</v>
      </c>
      <c r="O288" s="178"/>
      <c r="P288" s="214"/>
      <c r="Q288" s="118"/>
      <c r="R288" s="118"/>
      <c r="S288" s="118"/>
    </row>
    <row r="289" spans="1:19" ht="20.100000000000001" customHeight="1" x14ac:dyDescent="0.25">
      <c r="A289" s="110">
        <v>144</v>
      </c>
      <c r="B289" s="116" t="s">
        <v>883</v>
      </c>
      <c r="C289" s="116" t="s">
        <v>257</v>
      </c>
      <c r="D289" s="116" t="s">
        <v>763</v>
      </c>
      <c r="E289" s="117">
        <v>40961</v>
      </c>
      <c r="F289" s="118">
        <v>9</v>
      </c>
      <c r="G289" s="118" t="s">
        <v>6</v>
      </c>
      <c r="H289" s="118"/>
      <c r="I289" s="118"/>
      <c r="J289" s="119" t="s">
        <v>42</v>
      </c>
      <c r="K289" s="122"/>
      <c r="L289" s="182">
        <v>40</v>
      </c>
      <c r="M289" s="183" t="str">
        <f>VLOOKUP(N289,licencje!$L$5:$L$1000,1,FALSE)</f>
        <v>Tatiana Lajblich</v>
      </c>
      <c r="N289" s="184" t="str">
        <f t="shared" si="7"/>
        <v>Tatiana Lajblich</v>
      </c>
      <c r="O289" s="178"/>
      <c r="P289" s="215"/>
      <c r="Q289" s="188"/>
      <c r="R289" s="188"/>
      <c r="S289" s="188"/>
    </row>
    <row r="290" spans="1:19" ht="20.100000000000001" customHeight="1" x14ac:dyDescent="0.25">
      <c r="A290" s="110">
        <v>147</v>
      </c>
      <c r="B290" s="116" t="s">
        <v>883</v>
      </c>
      <c r="C290" s="116" t="s">
        <v>412</v>
      </c>
      <c r="D290" s="116" t="s">
        <v>99</v>
      </c>
      <c r="E290" s="117">
        <v>38791</v>
      </c>
      <c r="F290" s="118">
        <v>15</v>
      </c>
      <c r="G290" s="118" t="s">
        <v>6</v>
      </c>
      <c r="H290" s="118"/>
      <c r="I290" s="118"/>
      <c r="J290" s="119" t="s">
        <v>877</v>
      </c>
      <c r="K290" s="122"/>
      <c r="L290" s="182">
        <v>40</v>
      </c>
      <c r="M290" s="183" t="str">
        <f>VLOOKUP(N290,licencje!$L$5:$L$1000,1,FALSE)</f>
        <v>Julita Woźniak</v>
      </c>
      <c r="N290" s="184" t="str">
        <f t="shared" si="7"/>
        <v>Julita Woźniak</v>
      </c>
      <c r="O290" s="178"/>
      <c r="P290" s="217" t="str">
        <f>wykaz_konkurencji!M62</f>
        <v>119 Nihon Kobudo Kata Indywidualne kadetek 13-15 lat</v>
      </c>
      <c r="Q290" s="190"/>
      <c r="R290" s="190" t="s">
        <v>1291</v>
      </c>
      <c r="S290" s="190"/>
    </row>
    <row r="291" spans="1:19" ht="20.100000000000001" customHeight="1" x14ac:dyDescent="0.25">
      <c r="A291" s="110">
        <v>369</v>
      </c>
      <c r="B291" s="116" t="s">
        <v>1127</v>
      </c>
      <c r="C291" s="126" t="s">
        <v>1132</v>
      </c>
      <c r="D291" s="126" t="s">
        <v>1131</v>
      </c>
      <c r="E291" s="146">
        <v>39598</v>
      </c>
      <c r="F291" s="147">
        <v>13</v>
      </c>
      <c r="G291" s="147" t="s">
        <v>6</v>
      </c>
      <c r="H291" s="147"/>
      <c r="I291" s="147"/>
      <c r="J291" s="148" t="s">
        <v>877</v>
      </c>
      <c r="K291" s="149"/>
      <c r="L291" s="187">
        <v>40</v>
      </c>
      <c r="M291" s="183" t="str">
        <f>VLOOKUP(N291,licencje!$L$5:$L$1000,1,FALSE)</f>
        <v>Liliana Kęska</v>
      </c>
      <c r="N291" s="184" t="str">
        <f t="shared" si="7"/>
        <v>LILIANA KĘSKA</v>
      </c>
      <c r="O291" s="178"/>
      <c r="P291" s="215"/>
      <c r="Q291" s="188" t="s">
        <v>1291</v>
      </c>
      <c r="R291" s="188"/>
      <c r="S291" s="188"/>
    </row>
    <row r="292" spans="1:19" ht="20.100000000000001" customHeight="1" x14ac:dyDescent="0.25">
      <c r="A292" s="110">
        <v>121</v>
      </c>
      <c r="B292" s="116" t="s">
        <v>870</v>
      </c>
      <c r="C292" s="116" t="s">
        <v>202</v>
      </c>
      <c r="D292" s="116" t="s">
        <v>867</v>
      </c>
      <c r="E292" s="117">
        <v>38337</v>
      </c>
      <c r="F292" s="118">
        <v>16</v>
      </c>
      <c r="G292" s="118" t="s">
        <v>6</v>
      </c>
      <c r="H292" s="118"/>
      <c r="I292" s="118"/>
      <c r="J292" s="119" t="s">
        <v>868</v>
      </c>
      <c r="K292" s="122"/>
      <c r="L292" s="182">
        <v>40</v>
      </c>
      <c r="M292" s="183" t="str">
        <f>VLOOKUP(N292,licencje!$L$5:$L$1000,1,FALSE)</f>
        <v>Maja Sala</v>
      </c>
      <c r="N292" s="184" t="str">
        <f t="shared" si="7"/>
        <v>Maja SALA</v>
      </c>
      <c r="O292" s="178"/>
      <c r="P292" s="217" t="str">
        <f>wykaz_konkurencji!M63</f>
        <v>120 Nihon Kobudo Kata Indywidualne juniorek 16-18 lat</v>
      </c>
      <c r="Q292" s="190" t="s">
        <v>1291</v>
      </c>
      <c r="R292" s="190"/>
      <c r="S292" s="190"/>
    </row>
    <row r="293" spans="1:19" ht="20.100000000000001" customHeight="1" x14ac:dyDescent="0.25">
      <c r="A293" s="110">
        <v>228</v>
      </c>
      <c r="B293" s="116" t="s">
        <v>931</v>
      </c>
      <c r="C293" s="116" t="s">
        <v>365</v>
      </c>
      <c r="D293" s="116" t="s">
        <v>539</v>
      </c>
      <c r="E293" s="117">
        <v>37975</v>
      </c>
      <c r="F293" s="118">
        <v>17</v>
      </c>
      <c r="G293" s="118" t="s">
        <v>6</v>
      </c>
      <c r="H293" s="118"/>
      <c r="I293" s="118"/>
      <c r="J293" s="119" t="s">
        <v>868</v>
      </c>
      <c r="K293" s="120"/>
      <c r="L293" s="182">
        <v>40</v>
      </c>
      <c r="M293" s="183" t="str">
        <f>VLOOKUP(N293,licencje!$L$5:$L$1000,1,FALSE)</f>
        <v>Katarzyna Hołownia</v>
      </c>
      <c r="N293" s="184" t="str">
        <f t="shared" si="7"/>
        <v>Katarzyna Hołownia</v>
      </c>
      <c r="O293" s="178"/>
      <c r="P293" s="214"/>
      <c r="Q293" s="118"/>
      <c r="R293" s="118"/>
      <c r="S293" s="118"/>
    </row>
    <row r="294" spans="1:19" ht="20.100000000000001" customHeight="1" x14ac:dyDescent="0.25">
      <c r="A294" s="110"/>
      <c r="B294" s="116" t="s">
        <v>61</v>
      </c>
      <c r="C294" s="116" t="s">
        <v>43</v>
      </c>
      <c r="D294" s="116" t="s">
        <v>1293</v>
      </c>
      <c r="E294" s="117"/>
      <c r="F294" s="118"/>
      <c r="G294" s="118"/>
      <c r="H294" s="118"/>
      <c r="I294" s="118"/>
      <c r="J294" s="119"/>
      <c r="K294" s="120"/>
      <c r="L294" s="182"/>
      <c r="M294" s="183"/>
      <c r="N294" s="184" t="str">
        <f t="shared" si="7"/>
        <v>Julia Gryndza- Tomczyk</v>
      </c>
      <c r="O294" s="178"/>
      <c r="P294" s="214"/>
      <c r="Q294" s="118"/>
      <c r="R294" s="118"/>
      <c r="S294" s="118" t="s">
        <v>1291</v>
      </c>
    </row>
    <row r="295" spans="1:19" ht="20.100000000000001" customHeight="1" x14ac:dyDescent="0.25">
      <c r="A295" s="110">
        <v>373</v>
      </c>
      <c r="B295" s="116" t="s">
        <v>1127</v>
      </c>
      <c r="C295" s="126" t="s">
        <v>1119</v>
      </c>
      <c r="D295" s="126" t="s">
        <v>1120</v>
      </c>
      <c r="E295" s="146">
        <v>38680</v>
      </c>
      <c r="F295" s="147">
        <v>16</v>
      </c>
      <c r="G295" s="147" t="s">
        <v>6</v>
      </c>
      <c r="H295" s="147"/>
      <c r="I295" s="147"/>
      <c r="J295" s="148" t="s">
        <v>868</v>
      </c>
      <c r="K295" s="149"/>
      <c r="L295" s="187">
        <v>40</v>
      </c>
      <c r="M295" s="183" t="str">
        <f>VLOOKUP(N295,licencje!$L$5:$L$1000,1,FALSE)</f>
        <v>Emilia Osiecka</v>
      </c>
      <c r="N295" s="184" t="str">
        <f t="shared" si="7"/>
        <v>EMILIA OSIECKA</v>
      </c>
      <c r="O295" s="178"/>
      <c r="P295" s="214"/>
      <c r="Q295" s="118"/>
      <c r="R295" s="118" t="s">
        <v>1291</v>
      </c>
      <c r="S295" s="118"/>
    </row>
    <row r="296" spans="1:19" ht="20.100000000000001" customHeight="1" x14ac:dyDescent="0.25">
      <c r="A296" s="110">
        <v>375</v>
      </c>
      <c r="B296" s="116" t="s">
        <v>1127</v>
      </c>
      <c r="C296" s="126" t="s">
        <v>908</v>
      </c>
      <c r="D296" s="126" t="s">
        <v>1128</v>
      </c>
      <c r="E296" s="146">
        <v>38000</v>
      </c>
      <c r="F296" s="147">
        <v>17</v>
      </c>
      <c r="G296" s="147" t="s">
        <v>6</v>
      </c>
      <c r="H296" s="147"/>
      <c r="I296" s="147"/>
      <c r="J296" s="148" t="s">
        <v>868</v>
      </c>
      <c r="K296" s="149"/>
      <c r="L296" s="187">
        <v>40</v>
      </c>
      <c r="M296" s="183" t="str">
        <f>VLOOKUP(N296,licencje!$L$5:$L$1000,1,FALSE)</f>
        <v>Zuzanna Michałek</v>
      </c>
      <c r="N296" s="184" t="str">
        <f t="shared" si="7"/>
        <v>ZUZANNA MICHAŁEK</v>
      </c>
      <c r="O296" s="178"/>
      <c r="P296" s="215"/>
      <c r="Q296" s="188"/>
      <c r="R296" s="188"/>
      <c r="S296" s="188"/>
    </row>
    <row r="297" spans="1:19" ht="20.100000000000001" customHeight="1" x14ac:dyDescent="0.25">
      <c r="A297" s="110">
        <v>226</v>
      </c>
      <c r="B297" s="116" t="s">
        <v>931</v>
      </c>
      <c r="C297" s="116" t="s">
        <v>526</v>
      </c>
      <c r="D297" s="116" t="s">
        <v>525</v>
      </c>
      <c r="E297" s="117">
        <v>30047</v>
      </c>
      <c r="F297" s="118">
        <v>39</v>
      </c>
      <c r="G297" s="118" t="s">
        <v>6</v>
      </c>
      <c r="H297" s="118"/>
      <c r="I297" s="118"/>
      <c r="J297" s="119" t="s">
        <v>929</v>
      </c>
      <c r="K297" s="120"/>
      <c r="L297" s="182">
        <v>40</v>
      </c>
      <c r="M297" s="183" t="str">
        <f>VLOOKUP(N297,licencje!$L$5:$L$1000,1,FALSE)</f>
        <v>Agnieszka Cymba</v>
      </c>
      <c r="N297" s="184" t="str">
        <f t="shared" si="7"/>
        <v>Agnieszka Cymba</v>
      </c>
      <c r="O297" s="178"/>
      <c r="P297" s="217" t="str">
        <f>wykaz_konkurencji!M64</f>
        <v>122 Nihon Kobudo Kata Indywidualne seniorek</v>
      </c>
      <c r="Q297" s="190" t="s">
        <v>1291</v>
      </c>
      <c r="R297" s="190"/>
      <c r="S297" s="190"/>
    </row>
    <row r="298" spans="1:19" ht="20.100000000000001" customHeight="1" x14ac:dyDescent="0.25">
      <c r="A298" s="110"/>
      <c r="B298" s="116" t="s">
        <v>1292</v>
      </c>
      <c r="C298" s="116" t="s">
        <v>390</v>
      </c>
      <c r="D298" s="116" t="s">
        <v>467</v>
      </c>
      <c r="E298" s="117"/>
      <c r="F298" s="118"/>
      <c r="G298" s="118"/>
      <c r="H298" s="118"/>
      <c r="I298" s="118"/>
      <c r="J298" s="119"/>
      <c r="K298" s="120"/>
      <c r="L298" s="182"/>
      <c r="M298" s="183"/>
      <c r="N298" s="184" t="str">
        <f t="shared" si="7"/>
        <v>Maria Sokołowska</v>
      </c>
      <c r="O298" s="178"/>
      <c r="P298" s="223"/>
      <c r="Q298" s="191"/>
      <c r="R298" s="191"/>
      <c r="S298" s="191" t="s">
        <v>1291</v>
      </c>
    </row>
    <row r="299" spans="1:19" ht="20.100000000000001" customHeight="1" x14ac:dyDescent="0.25">
      <c r="A299" s="110">
        <v>376</v>
      </c>
      <c r="B299" s="116" t="s">
        <v>1127</v>
      </c>
      <c r="C299" s="126" t="s">
        <v>791</v>
      </c>
      <c r="D299" s="126" t="s">
        <v>1121</v>
      </c>
      <c r="E299" s="146">
        <v>37471</v>
      </c>
      <c r="F299" s="147">
        <v>19</v>
      </c>
      <c r="G299" s="147" t="s">
        <v>6</v>
      </c>
      <c r="H299" s="147"/>
      <c r="I299" s="147"/>
      <c r="J299" s="148">
        <v>122</v>
      </c>
      <c r="K299" s="149"/>
      <c r="L299" s="187">
        <v>40</v>
      </c>
      <c r="M299" s="183" t="str">
        <f>VLOOKUP(N299,licencje!$L$5:$L$1000,1,FALSE)</f>
        <v>Julia Tomaszek</v>
      </c>
      <c r="N299" s="184" t="str">
        <f t="shared" si="7"/>
        <v>JULIA TOMASZEK</v>
      </c>
      <c r="O299" s="178"/>
      <c r="P299" s="215"/>
      <c r="Q299" s="188"/>
      <c r="R299" s="188" t="s">
        <v>1291</v>
      </c>
      <c r="S299" s="188"/>
    </row>
    <row r="300" spans="1:19" ht="20.100000000000001" customHeight="1" x14ac:dyDescent="0.25">
      <c r="A300" s="110">
        <v>103</v>
      </c>
      <c r="B300" s="116" t="s">
        <v>870</v>
      </c>
      <c r="C300" s="116" t="s">
        <v>729</v>
      </c>
      <c r="D300" s="116" t="s">
        <v>853</v>
      </c>
      <c r="E300" s="117">
        <v>40425</v>
      </c>
      <c r="F300" s="118">
        <v>11</v>
      </c>
      <c r="G300" s="118" t="s">
        <v>2</v>
      </c>
      <c r="H300" s="118"/>
      <c r="I300" s="118"/>
      <c r="J300" s="119" t="s">
        <v>854</v>
      </c>
      <c r="K300" s="122" t="s">
        <v>872</v>
      </c>
      <c r="L300" s="182">
        <v>60</v>
      </c>
      <c r="M300" s="183" t="str">
        <f>VLOOKUP(N300,licencje!$L$5:$L$1000,1,FALSE)</f>
        <v>Kacper Boroń</v>
      </c>
      <c r="N300" s="184" t="str">
        <f t="shared" si="7"/>
        <v>Kacper BOROŃ</v>
      </c>
      <c r="O300" s="178"/>
      <c r="P300" s="217" t="str">
        <f>wykaz_konkurencji!M65</f>
        <v>123 Nihon Kobudo Kata Drużynowe</v>
      </c>
      <c r="Q300" s="224" t="s">
        <v>1291</v>
      </c>
      <c r="R300" s="224"/>
      <c r="S300" s="224"/>
    </row>
    <row r="301" spans="1:19" ht="20.100000000000001" customHeight="1" x14ac:dyDescent="0.25">
      <c r="A301" s="110">
        <v>107</v>
      </c>
      <c r="B301" s="116" t="s">
        <v>870</v>
      </c>
      <c r="C301" s="116" t="s">
        <v>43</v>
      </c>
      <c r="D301" s="116" t="s">
        <v>207</v>
      </c>
      <c r="E301" s="117">
        <v>25521</v>
      </c>
      <c r="F301" s="118">
        <v>51</v>
      </c>
      <c r="G301" s="118" t="s">
        <v>2</v>
      </c>
      <c r="H301" s="118"/>
      <c r="I301" s="118"/>
      <c r="J301" s="119" t="s">
        <v>854</v>
      </c>
      <c r="K301" s="122" t="s">
        <v>872</v>
      </c>
      <c r="L301" s="182">
        <v>60</v>
      </c>
      <c r="M301" s="183" t="str">
        <f>VLOOKUP(N301,licencje!$L$5:$L$1000,1,FALSE)</f>
        <v>Julia Litwinek</v>
      </c>
      <c r="N301" s="184" t="str">
        <f t="shared" si="7"/>
        <v>Julia Litwinek</v>
      </c>
      <c r="O301" s="178"/>
      <c r="P301" s="214"/>
      <c r="Q301" s="220"/>
      <c r="R301" s="220"/>
      <c r="S301" s="220"/>
    </row>
    <row r="302" spans="1:19" ht="20.100000000000001" customHeight="1" x14ac:dyDescent="0.25">
      <c r="A302" s="110">
        <v>112</v>
      </c>
      <c r="B302" s="116" t="s">
        <v>870</v>
      </c>
      <c r="C302" s="116" t="s">
        <v>151</v>
      </c>
      <c r="D302" s="116" t="s">
        <v>860</v>
      </c>
      <c r="E302" s="117">
        <v>40248</v>
      </c>
      <c r="F302" s="118">
        <v>11</v>
      </c>
      <c r="G302" s="118" t="s">
        <v>6</v>
      </c>
      <c r="H302" s="118"/>
      <c r="I302" s="118"/>
      <c r="J302" s="119" t="s">
        <v>854</v>
      </c>
      <c r="K302" s="122" t="s">
        <v>872</v>
      </c>
      <c r="L302" s="182"/>
      <c r="M302" s="183" t="str">
        <f>VLOOKUP(N302,licencje!$L$5:$L$1000,1,FALSE)</f>
        <v>Zuzanna Lech</v>
      </c>
      <c r="N302" s="184" t="str">
        <f t="shared" si="7"/>
        <v>Zuzanna LECH</v>
      </c>
      <c r="O302" s="178"/>
      <c r="P302" s="214"/>
      <c r="Q302" s="222"/>
      <c r="R302" s="222"/>
      <c r="S302" s="222"/>
    </row>
    <row r="303" spans="1:19" ht="20.100000000000001" customHeight="1" x14ac:dyDescent="0.25">
      <c r="A303" s="110">
        <v>114</v>
      </c>
      <c r="B303" s="116" t="s">
        <v>870</v>
      </c>
      <c r="C303" s="116" t="s">
        <v>1290</v>
      </c>
      <c r="D303" s="116" t="s">
        <v>861</v>
      </c>
      <c r="E303" s="117">
        <v>40003</v>
      </c>
      <c r="F303" s="118">
        <v>12</v>
      </c>
      <c r="G303" s="118" t="s">
        <v>6</v>
      </c>
      <c r="H303" s="118"/>
      <c r="I303" s="118"/>
      <c r="J303" s="119" t="s">
        <v>854</v>
      </c>
      <c r="K303" s="122" t="s">
        <v>871</v>
      </c>
      <c r="L303" s="182"/>
      <c r="M303" s="183" t="e">
        <f>VLOOKUP(N303,licencje!$L$5:$L$1000,1,FALSE)</f>
        <v>#N/A</v>
      </c>
      <c r="N303" s="184" t="str">
        <f t="shared" si="7"/>
        <v>Grzegorz Karbowniczek LITWINEK</v>
      </c>
      <c r="O303" s="178"/>
      <c r="P303" s="214"/>
      <c r="Q303" s="219"/>
      <c r="R303" s="219" t="s">
        <v>1291</v>
      </c>
      <c r="S303" s="219"/>
    </row>
    <row r="304" spans="1:19" ht="20.100000000000001" customHeight="1" x14ac:dyDescent="0.25">
      <c r="A304" s="110">
        <v>119</v>
      </c>
      <c r="B304" s="116" t="s">
        <v>870</v>
      </c>
      <c r="C304" s="116" t="s">
        <v>204</v>
      </c>
      <c r="D304" s="116" t="s">
        <v>866</v>
      </c>
      <c r="E304" s="117">
        <v>39299</v>
      </c>
      <c r="F304" s="118">
        <v>14</v>
      </c>
      <c r="G304" s="118" t="s">
        <v>2</v>
      </c>
      <c r="H304" s="118"/>
      <c r="I304" s="118"/>
      <c r="J304" s="119" t="s">
        <v>854</v>
      </c>
      <c r="K304" s="122" t="s">
        <v>871</v>
      </c>
      <c r="L304" s="182"/>
      <c r="M304" s="183" t="str">
        <f>VLOOKUP(N304,licencje!$L$5:$L$1000,1,FALSE)</f>
        <v>Mikołaj Przemyski</v>
      </c>
      <c r="N304" s="184" t="str">
        <f t="shared" si="7"/>
        <v>Mikołaj PRZEMYSKI</v>
      </c>
      <c r="O304" s="178"/>
      <c r="P304" s="214"/>
      <c r="Q304" s="220"/>
      <c r="R304" s="220"/>
      <c r="S304" s="220"/>
    </row>
    <row r="305" spans="1:19" ht="20.100000000000001" customHeight="1" x14ac:dyDescent="0.25">
      <c r="A305" s="110">
        <v>122</v>
      </c>
      <c r="B305" s="116" t="s">
        <v>870</v>
      </c>
      <c r="C305" s="116" t="s">
        <v>202</v>
      </c>
      <c r="D305" s="116" t="s">
        <v>867</v>
      </c>
      <c r="E305" s="117">
        <v>38337</v>
      </c>
      <c r="F305" s="118">
        <v>16</v>
      </c>
      <c r="G305" s="118" t="s">
        <v>2</v>
      </c>
      <c r="H305" s="118"/>
      <c r="I305" s="118"/>
      <c r="J305" s="119" t="s">
        <v>854</v>
      </c>
      <c r="K305" s="122" t="s">
        <v>871</v>
      </c>
      <c r="L305" s="182"/>
      <c r="M305" s="183" t="str">
        <f>VLOOKUP(N305,licencje!$L$5:$L$1000,1,FALSE)</f>
        <v>Maja Sala</v>
      </c>
      <c r="N305" s="184" t="str">
        <f t="shared" si="7"/>
        <v>Maja SALA</v>
      </c>
      <c r="O305" s="178"/>
      <c r="P305" s="214"/>
      <c r="Q305" s="222"/>
      <c r="R305" s="222"/>
      <c r="S305" s="222"/>
    </row>
    <row r="306" spans="1:19" ht="20.100000000000001" customHeight="1" x14ac:dyDescent="0.25">
      <c r="A306" s="110">
        <v>158</v>
      </c>
      <c r="B306" s="116" t="s">
        <v>883</v>
      </c>
      <c r="C306" s="116" t="s">
        <v>412</v>
      </c>
      <c r="D306" s="116" t="s">
        <v>99</v>
      </c>
      <c r="E306" s="117">
        <v>38791</v>
      </c>
      <c r="F306" s="118">
        <v>15</v>
      </c>
      <c r="G306" s="118" t="s">
        <v>6</v>
      </c>
      <c r="H306" s="118"/>
      <c r="I306" s="118"/>
      <c r="J306" s="119" t="s">
        <v>854</v>
      </c>
      <c r="K306" s="122" t="s">
        <v>885</v>
      </c>
      <c r="L306" s="182">
        <v>20</v>
      </c>
      <c r="M306" s="183" t="str">
        <f>VLOOKUP(N306,licencje!$L$5:$L$1000,1,FALSE)</f>
        <v>Julita Woźniak</v>
      </c>
      <c r="N306" s="184" t="str">
        <f t="shared" si="7"/>
        <v>Julita Woźniak</v>
      </c>
      <c r="O306" s="178"/>
      <c r="P306" s="214"/>
      <c r="Q306" s="219"/>
      <c r="R306" s="219"/>
      <c r="S306" s="219" t="s">
        <v>1291</v>
      </c>
    </row>
    <row r="307" spans="1:19" ht="20.100000000000001" customHeight="1" x14ac:dyDescent="0.25">
      <c r="A307" s="110">
        <v>159</v>
      </c>
      <c r="B307" s="116" t="s">
        <v>883</v>
      </c>
      <c r="C307" s="116" t="s">
        <v>550</v>
      </c>
      <c r="D307" s="116" t="s">
        <v>753</v>
      </c>
      <c r="E307" s="117">
        <v>39277</v>
      </c>
      <c r="F307" s="118">
        <v>14</v>
      </c>
      <c r="G307" s="118" t="s">
        <v>2</v>
      </c>
      <c r="H307" s="118"/>
      <c r="I307" s="118"/>
      <c r="J307" s="119" t="s">
        <v>854</v>
      </c>
      <c r="K307" s="122" t="s">
        <v>885</v>
      </c>
      <c r="L307" s="182">
        <v>20</v>
      </c>
      <c r="M307" s="183" t="str">
        <f>VLOOKUP(N307,licencje!$L$5:$L$1000,1,FALSE)</f>
        <v>Krzysztof Kozłowski</v>
      </c>
      <c r="N307" s="184" t="str">
        <f t="shared" si="7"/>
        <v>Krzysztof Kozłowski</v>
      </c>
      <c r="O307" s="178"/>
      <c r="P307" s="214"/>
      <c r="Q307" s="220"/>
      <c r="R307" s="220"/>
      <c r="S307" s="220"/>
    </row>
    <row r="308" spans="1:19" ht="20.100000000000001" customHeight="1" x14ac:dyDescent="0.25">
      <c r="A308" s="110">
        <v>160</v>
      </c>
      <c r="B308" s="116" t="s">
        <v>883</v>
      </c>
      <c r="C308" s="116" t="s">
        <v>175</v>
      </c>
      <c r="D308" s="116" t="s">
        <v>750</v>
      </c>
      <c r="E308" s="117">
        <v>39209</v>
      </c>
      <c r="F308" s="118">
        <v>14</v>
      </c>
      <c r="G308" s="118" t="s">
        <v>2</v>
      </c>
      <c r="H308" s="118"/>
      <c r="I308" s="118"/>
      <c r="J308" s="119" t="s">
        <v>854</v>
      </c>
      <c r="K308" s="122" t="s">
        <v>885</v>
      </c>
      <c r="L308" s="182">
        <v>20</v>
      </c>
      <c r="M308" s="183" t="str">
        <f>VLOOKUP(N308,licencje!$L$5:$L$1000,1,FALSE)</f>
        <v>Wiktor Kopiński</v>
      </c>
      <c r="N308" s="184" t="str">
        <f t="shared" si="7"/>
        <v>Wiktor Kopiński</v>
      </c>
      <c r="O308" s="178"/>
      <c r="P308" s="214"/>
      <c r="Q308" s="222"/>
      <c r="R308" s="222"/>
      <c r="S308" s="222"/>
    </row>
    <row r="309" spans="1:19" ht="20.100000000000001" customHeight="1" x14ac:dyDescent="0.25">
      <c r="A309" s="110">
        <v>223</v>
      </c>
      <c r="B309" s="116" t="s">
        <v>931</v>
      </c>
      <c r="C309" s="116" t="s">
        <v>526</v>
      </c>
      <c r="D309" s="116" t="s">
        <v>525</v>
      </c>
      <c r="E309" s="121">
        <v>30047</v>
      </c>
      <c r="F309" s="118">
        <v>39</v>
      </c>
      <c r="G309" s="118" t="s">
        <v>6</v>
      </c>
      <c r="H309" s="118"/>
      <c r="I309" s="118"/>
      <c r="J309" s="119" t="s">
        <v>854</v>
      </c>
      <c r="K309" s="122" t="s">
        <v>932</v>
      </c>
      <c r="L309" s="182">
        <v>20</v>
      </c>
      <c r="M309" s="183" t="str">
        <f>VLOOKUP(N309,licencje!$L$5:$L$1000,1,FALSE)</f>
        <v>Agnieszka Cymba</v>
      </c>
      <c r="N309" s="184" t="str">
        <f t="shared" si="7"/>
        <v>Agnieszka Cymba</v>
      </c>
      <c r="O309" s="178"/>
      <c r="P309" s="214"/>
      <c r="Q309" s="219"/>
      <c r="R309" s="219"/>
      <c r="S309" s="219"/>
    </row>
    <row r="310" spans="1:19" ht="20.100000000000001" customHeight="1" x14ac:dyDescent="0.25">
      <c r="A310" s="110">
        <v>224</v>
      </c>
      <c r="B310" s="116" t="s">
        <v>931</v>
      </c>
      <c r="C310" s="116" t="s">
        <v>139</v>
      </c>
      <c r="D310" s="116" t="s">
        <v>524</v>
      </c>
      <c r="E310" s="117">
        <v>30991</v>
      </c>
      <c r="F310" s="118">
        <v>36</v>
      </c>
      <c r="G310" s="118" t="s">
        <v>2</v>
      </c>
      <c r="H310" s="118"/>
      <c r="I310" s="118"/>
      <c r="J310" s="119" t="s">
        <v>854</v>
      </c>
      <c r="K310" s="122" t="s">
        <v>932</v>
      </c>
      <c r="L310" s="182">
        <v>20</v>
      </c>
      <c r="M310" s="183" t="str">
        <f>VLOOKUP(N310,licencje!$L$5:$L$1000,1,FALSE)</f>
        <v>Przemysław Perczyński</v>
      </c>
      <c r="N310" s="184" t="str">
        <f t="shared" si="7"/>
        <v>Przemysław Perczyński</v>
      </c>
      <c r="O310" s="178"/>
      <c r="P310" s="214"/>
      <c r="Q310" s="220"/>
      <c r="R310" s="220"/>
      <c r="S310" s="220"/>
    </row>
    <row r="311" spans="1:19" ht="20.100000000000001" customHeight="1" x14ac:dyDescent="0.25">
      <c r="A311" s="110">
        <v>225</v>
      </c>
      <c r="B311" s="116" t="s">
        <v>931</v>
      </c>
      <c r="C311" s="116" t="s">
        <v>930</v>
      </c>
      <c r="D311" s="116" t="s">
        <v>317</v>
      </c>
      <c r="E311" s="117">
        <v>24175</v>
      </c>
      <c r="F311" s="118">
        <v>55</v>
      </c>
      <c r="G311" s="118" t="s">
        <v>2</v>
      </c>
      <c r="H311" s="118"/>
      <c r="I311" s="118"/>
      <c r="J311" s="119" t="s">
        <v>854</v>
      </c>
      <c r="K311" s="122" t="s">
        <v>932</v>
      </c>
      <c r="L311" s="182">
        <v>20</v>
      </c>
      <c r="M311" s="183" t="e">
        <f>VLOOKUP(N311,licencje!$L$5:$L$1000,1,FALSE)</f>
        <v>#N/A</v>
      </c>
      <c r="N311" s="184" t="str">
        <f t="shared" si="7"/>
        <v>Mirosław Wiśniewski</v>
      </c>
      <c r="O311" s="178"/>
      <c r="P311" s="215"/>
      <c r="Q311" s="221"/>
      <c r="R311" s="221"/>
      <c r="S311" s="221"/>
    </row>
    <row r="312" spans="1:19" ht="20.100000000000001" customHeight="1" x14ac:dyDescent="0.25">
      <c r="A312" s="110">
        <v>86</v>
      </c>
      <c r="B312" s="116" t="s">
        <v>852</v>
      </c>
      <c r="C312" s="116" t="s">
        <v>844</v>
      </c>
      <c r="D312" s="116" t="s">
        <v>845</v>
      </c>
      <c r="E312" s="117">
        <v>41263</v>
      </c>
      <c r="F312" s="118">
        <v>8</v>
      </c>
      <c r="G312" s="118" t="s">
        <v>2</v>
      </c>
      <c r="H312" s="118">
        <v>132</v>
      </c>
      <c r="I312" s="118"/>
      <c r="J312" s="119" t="s">
        <v>846</v>
      </c>
      <c r="K312" s="120"/>
      <c r="L312" s="182">
        <v>40</v>
      </c>
      <c r="M312" s="183" t="e">
        <f>VLOOKUP(N312,licencje!$L$5:$L$1000,1,FALSE)</f>
        <v>#N/A</v>
      </c>
      <c r="N312" s="184" t="str">
        <f t="shared" si="7"/>
        <v>Mykhailo Andriishyn</v>
      </c>
      <c r="O312" s="178"/>
      <c r="P312" s="217" t="str">
        <f>wykaz_konkurencji!M66</f>
        <v>124 Sport Kenjutsu dzieci do 9 lat -140cm</v>
      </c>
      <c r="Q312" s="190"/>
      <c r="R312" s="190" t="s">
        <v>1291</v>
      </c>
      <c r="S312" s="190"/>
    </row>
    <row r="313" spans="1:19" ht="20.100000000000001" customHeight="1" x14ac:dyDescent="0.25">
      <c r="A313" s="110">
        <v>94</v>
      </c>
      <c r="B313" s="116" t="s">
        <v>852</v>
      </c>
      <c r="C313" s="116" t="s">
        <v>84</v>
      </c>
      <c r="D313" s="116" t="s">
        <v>658</v>
      </c>
      <c r="E313" s="117">
        <v>40977</v>
      </c>
      <c r="F313" s="118">
        <v>9</v>
      </c>
      <c r="G313" s="118" t="s">
        <v>6</v>
      </c>
      <c r="H313" s="118">
        <v>135</v>
      </c>
      <c r="I313" s="118"/>
      <c r="J313" s="119" t="s">
        <v>846</v>
      </c>
      <c r="K313" s="120"/>
      <c r="L313" s="182">
        <v>40</v>
      </c>
      <c r="M313" s="183" t="str">
        <f>VLOOKUP(N313,licencje!$L$5:$L$1000,1,FALSE)</f>
        <v>Olga Serafin</v>
      </c>
      <c r="N313" s="184" t="str">
        <f t="shared" si="7"/>
        <v>Olga Serafin</v>
      </c>
      <c r="O313" s="178"/>
      <c r="P313" s="215"/>
      <c r="Q313" s="188" t="s">
        <v>1291</v>
      </c>
      <c r="R313" s="188"/>
      <c r="S313" s="188"/>
    </row>
    <row r="314" spans="1:19" ht="20.100000000000001" customHeight="1" x14ac:dyDescent="0.25">
      <c r="A314" s="110">
        <v>42</v>
      </c>
      <c r="B314" s="116" t="s">
        <v>786</v>
      </c>
      <c r="C314" s="116" t="s">
        <v>8</v>
      </c>
      <c r="D314" s="116" t="s">
        <v>777</v>
      </c>
      <c r="E314" s="117">
        <v>40372</v>
      </c>
      <c r="F314" s="118">
        <f>IF(ISBLANK(E314),"",DATEDIF(E314,$B$2,"y"))</f>
        <v>11</v>
      </c>
      <c r="G314" s="118" t="s">
        <v>2</v>
      </c>
      <c r="H314" s="118">
        <v>146</v>
      </c>
      <c r="I314" s="118"/>
      <c r="J314" s="119">
        <v>125</v>
      </c>
      <c r="K314" s="118"/>
      <c r="L314" s="182">
        <v>40</v>
      </c>
      <c r="M314" s="183" t="str">
        <f>VLOOKUP(N314,licencje!$L$5:$L$1000,1,FALSE)</f>
        <v>Maciej Świtała</v>
      </c>
      <c r="N314" s="184" t="str">
        <f t="shared" si="7"/>
        <v>Maciej Świtała</v>
      </c>
      <c r="O314" s="178"/>
      <c r="P314" s="217" t="str">
        <f>wykaz_konkurencji!M67</f>
        <v>125 Sport Kenjutsu młodzików 10-12 lat +140cm, chłopcy i dziewczęta</v>
      </c>
      <c r="Q314" s="190"/>
      <c r="R314" s="190"/>
      <c r="S314" s="190"/>
    </row>
    <row r="315" spans="1:19" ht="20.100000000000001" customHeight="1" x14ac:dyDescent="0.25">
      <c r="A315" s="110">
        <v>81</v>
      </c>
      <c r="B315" s="116" t="s">
        <v>852</v>
      </c>
      <c r="C315" s="116" t="s">
        <v>433</v>
      </c>
      <c r="D315" s="116" t="s">
        <v>663</v>
      </c>
      <c r="E315" s="117">
        <v>40317</v>
      </c>
      <c r="F315" s="118">
        <v>11</v>
      </c>
      <c r="G315" s="118" t="s">
        <v>2</v>
      </c>
      <c r="H315" s="118">
        <v>162</v>
      </c>
      <c r="I315" s="118"/>
      <c r="J315" s="119" t="s">
        <v>841</v>
      </c>
      <c r="K315" s="120"/>
      <c r="L315" s="182">
        <v>40</v>
      </c>
      <c r="M315" s="183" t="str">
        <f>VLOOKUP(N315,licencje!$L$5:$L$1000,1,FALSE)</f>
        <v>Emil Sadowski</v>
      </c>
      <c r="N315" s="184" t="str">
        <f t="shared" si="7"/>
        <v>Emil Sadowski</v>
      </c>
      <c r="O315" s="178"/>
      <c r="P315" s="214"/>
      <c r="Q315" s="118"/>
      <c r="R315" s="118"/>
      <c r="S315" s="118"/>
    </row>
    <row r="316" spans="1:19" ht="20.100000000000001" customHeight="1" x14ac:dyDescent="0.25">
      <c r="A316" s="110">
        <v>88</v>
      </c>
      <c r="B316" s="116" t="s">
        <v>852</v>
      </c>
      <c r="C316" s="116" t="s">
        <v>332</v>
      </c>
      <c r="D316" s="116" t="s">
        <v>847</v>
      </c>
      <c r="E316" s="117">
        <v>40120</v>
      </c>
      <c r="F316" s="118">
        <v>11</v>
      </c>
      <c r="G316" s="118" t="s">
        <v>2</v>
      </c>
      <c r="H316" s="118">
        <v>152</v>
      </c>
      <c r="I316" s="118"/>
      <c r="J316" s="119" t="s">
        <v>841</v>
      </c>
      <c r="K316" s="120"/>
      <c r="L316" s="182">
        <v>40</v>
      </c>
      <c r="M316" s="183" t="e">
        <f>VLOOKUP(N316,licencje!$L$5:$L$1000,1,FALSE)</f>
        <v>#N/A</v>
      </c>
      <c r="N316" s="184" t="str">
        <f t="shared" si="7"/>
        <v>Michał Lasek</v>
      </c>
      <c r="O316" s="178"/>
      <c r="P316" s="214"/>
      <c r="Q316" s="118"/>
      <c r="R316" s="118" t="s">
        <v>1291</v>
      </c>
      <c r="S316" s="118"/>
    </row>
    <row r="317" spans="1:19" ht="20.100000000000001" customHeight="1" x14ac:dyDescent="0.25">
      <c r="A317" s="110">
        <v>104</v>
      </c>
      <c r="B317" s="116" t="s">
        <v>870</v>
      </c>
      <c r="C317" s="116" t="s">
        <v>132</v>
      </c>
      <c r="D317" s="116" t="s">
        <v>855</v>
      </c>
      <c r="E317" s="117">
        <v>40196</v>
      </c>
      <c r="F317" s="118">
        <v>11</v>
      </c>
      <c r="G317" s="118" t="s">
        <v>2</v>
      </c>
      <c r="H317" s="118">
        <v>161</v>
      </c>
      <c r="I317" s="118"/>
      <c r="J317" s="119" t="s">
        <v>841</v>
      </c>
      <c r="K317" s="122"/>
      <c r="L317" s="182">
        <v>40</v>
      </c>
      <c r="M317" s="183" t="str">
        <f>VLOOKUP(N317,licencje!$L$5:$L$1000,1,FALSE)</f>
        <v>Adam Grzegorczyk</v>
      </c>
      <c r="N317" s="184" t="str">
        <f t="shared" si="7"/>
        <v>Adam GRZEGORCZYK</v>
      </c>
      <c r="O317" s="178"/>
      <c r="P317" s="214"/>
      <c r="Q317" s="118" t="s">
        <v>1291</v>
      </c>
      <c r="R317" s="118"/>
      <c r="S317" s="118"/>
    </row>
    <row r="318" spans="1:19" ht="20.100000000000001" customHeight="1" x14ac:dyDescent="0.25">
      <c r="A318" s="110">
        <v>116</v>
      </c>
      <c r="B318" s="116" t="s">
        <v>870</v>
      </c>
      <c r="C318" s="116" t="s">
        <v>143</v>
      </c>
      <c r="D318" s="116" t="s">
        <v>863</v>
      </c>
      <c r="E318" s="117">
        <v>40430</v>
      </c>
      <c r="F318" s="118">
        <v>11</v>
      </c>
      <c r="G318" s="118" t="s">
        <v>2</v>
      </c>
      <c r="H318" s="118">
        <v>152</v>
      </c>
      <c r="I318" s="118"/>
      <c r="J318" s="119" t="s">
        <v>841</v>
      </c>
      <c r="K318" s="122"/>
      <c r="L318" s="182">
        <v>40</v>
      </c>
      <c r="M318" s="183" t="str">
        <f>VLOOKUP(N318,licencje!$L$5:$L$1000,1,FALSE)</f>
        <v>Ksawery Pawlik</v>
      </c>
      <c r="N318" s="184" t="str">
        <f t="shared" si="7"/>
        <v>Ksawery PAWLIK</v>
      </c>
      <c r="O318" s="178"/>
      <c r="P318" s="214"/>
      <c r="Q318" s="118"/>
      <c r="R318" s="118"/>
      <c r="S318" s="118" t="s">
        <v>1291</v>
      </c>
    </row>
    <row r="319" spans="1:19" ht="20.100000000000001" customHeight="1" x14ac:dyDescent="0.25">
      <c r="A319" s="110">
        <v>248</v>
      </c>
      <c r="B319" s="116" t="s">
        <v>957</v>
      </c>
      <c r="C319" s="116" t="s">
        <v>360</v>
      </c>
      <c r="D319" s="116" t="s">
        <v>560</v>
      </c>
      <c r="E319" s="121">
        <v>40175</v>
      </c>
      <c r="F319" s="118">
        <v>11</v>
      </c>
      <c r="G319" s="118" t="s">
        <v>2</v>
      </c>
      <c r="H319" s="118">
        <v>160</v>
      </c>
      <c r="I319" s="118"/>
      <c r="J319" s="119" t="s">
        <v>841</v>
      </c>
      <c r="K319" s="120"/>
      <c r="L319" s="182">
        <v>40</v>
      </c>
      <c r="M319" s="183" t="str">
        <f>VLOOKUP(N319,licencje!$L$5:$L$1000,1,FALSE)</f>
        <v>Kuba Mazur</v>
      </c>
      <c r="N319" s="184" t="str">
        <f t="shared" si="7"/>
        <v>Kuba Mazur</v>
      </c>
      <c r="O319" s="178"/>
      <c r="P319" s="214"/>
      <c r="Q319" s="118"/>
      <c r="R319" s="118"/>
      <c r="S319" s="118"/>
    </row>
    <row r="320" spans="1:19" ht="20.100000000000001" customHeight="1" x14ac:dyDescent="0.25">
      <c r="A320" s="110">
        <v>250</v>
      </c>
      <c r="B320" s="116" t="s">
        <v>957</v>
      </c>
      <c r="C320" s="116" t="s">
        <v>199</v>
      </c>
      <c r="D320" s="116" t="s">
        <v>648</v>
      </c>
      <c r="E320" s="117">
        <v>40413</v>
      </c>
      <c r="F320" s="118">
        <v>11</v>
      </c>
      <c r="G320" s="118" t="s">
        <v>2</v>
      </c>
      <c r="H320" s="118">
        <v>155</v>
      </c>
      <c r="I320" s="118"/>
      <c r="J320" s="119" t="s">
        <v>841</v>
      </c>
      <c r="K320" s="120"/>
      <c r="L320" s="182">
        <v>40</v>
      </c>
      <c r="M320" s="183" t="str">
        <f>VLOOKUP(N320,licencje!$L$5:$L$1000,1,FALSE)</f>
        <v>Jan Kobiela</v>
      </c>
      <c r="N320" s="184" t="str">
        <f t="shared" si="7"/>
        <v>Jan Kobiela</v>
      </c>
      <c r="O320" s="178"/>
      <c r="P320" s="214"/>
      <c r="Q320" s="118"/>
      <c r="R320" s="118"/>
      <c r="S320" s="118"/>
    </row>
    <row r="321" spans="1:19" ht="20.100000000000001" customHeight="1" x14ac:dyDescent="0.25">
      <c r="A321" s="110">
        <v>252</v>
      </c>
      <c r="B321" s="116" t="s">
        <v>957</v>
      </c>
      <c r="C321" s="116" t="s">
        <v>8</v>
      </c>
      <c r="D321" s="116" t="s">
        <v>443</v>
      </c>
      <c r="E321" s="117">
        <v>40023</v>
      </c>
      <c r="F321" s="118">
        <v>12</v>
      </c>
      <c r="G321" s="118" t="s">
        <v>2</v>
      </c>
      <c r="H321" s="118">
        <v>160</v>
      </c>
      <c r="I321" s="118"/>
      <c r="J321" s="119" t="s">
        <v>841</v>
      </c>
      <c r="K321" s="120"/>
      <c r="L321" s="182">
        <v>40</v>
      </c>
      <c r="M321" s="183" t="str">
        <f>VLOOKUP(N321,licencje!$L$5:$L$1000,1,FALSE)</f>
        <v>Maciej Jaworski</v>
      </c>
      <c r="N321" s="184" t="str">
        <f t="shared" si="7"/>
        <v>Maciej Jaworski</v>
      </c>
      <c r="O321" s="178"/>
      <c r="P321" s="214"/>
      <c r="Q321" s="118"/>
      <c r="R321" s="118"/>
      <c r="S321" s="118"/>
    </row>
    <row r="322" spans="1:19" ht="20.100000000000001" customHeight="1" x14ac:dyDescent="0.25">
      <c r="A322" s="110">
        <v>254</v>
      </c>
      <c r="B322" s="116" t="s">
        <v>957</v>
      </c>
      <c r="C322" s="116" t="s">
        <v>956</v>
      </c>
      <c r="D322" s="116" t="s">
        <v>955</v>
      </c>
      <c r="E322" s="121">
        <v>40994</v>
      </c>
      <c r="F322" s="118">
        <v>9</v>
      </c>
      <c r="G322" s="118" t="s">
        <v>2</v>
      </c>
      <c r="H322" s="118">
        <v>155</v>
      </c>
      <c r="I322" s="118"/>
      <c r="J322" s="119" t="s">
        <v>841</v>
      </c>
      <c r="K322" s="120"/>
      <c r="L322" s="182">
        <v>40</v>
      </c>
      <c r="M322" s="183" t="e">
        <f>VLOOKUP(N322,licencje!$L$5:$L$1000,1,FALSE)</f>
        <v>#N/A</v>
      </c>
      <c r="N322" s="184" t="str">
        <f t="shared" si="7"/>
        <v>Timur Favas</v>
      </c>
      <c r="O322" s="178"/>
      <c r="P322" s="215"/>
      <c r="Q322" s="188"/>
      <c r="R322" s="188"/>
      <c r="S322" s="188"/>
    </row>
    <row r="323" spans="1:19" ht="20.100000000000001" customHeight="1" x14ac:dyDescent="0.25">
      <c r="A323" s="110">
        <v>43</v>
      </c>
      <c r="B323" s="116" t="s">
        <v>786</v>
      </c>
      <c r="C323" s="116" t="s">
        <v>783</v>
      </c>
      <c r="D323" s="116" t="s">
        <v>780</v>
      </c>
      <c r="E323" s="117">
        <v>39141</v>
      </c>
      <c r="F323" s="118">
        <f>IF(ISBLANK(E323),"",DATEDIF(E323,$B$2,"y"))</f>
        <v>14</v>
      </c>
      <c r="G323" s="118" t="s">
        <v>6</v>
      </c>
      <c r="H323" s="118">
        <v>158</v>
      </c>
      <c r="I323" s="118"/>
      <c r="J323" s="119">
        <v>126</v>
      </c>
      <c r="K323" s="118"/>
      <c r="L323" s="182">
        <v>40</v>
      </c>
      <c r="M323" s="183" t="e">
        <f>VLOOKUP(N323,licencje!$L$5:$L$1000,1,FALSE)</f>
        <v>#N/A</v>
      </c>
      <c r="N323" s="184" t="str">
        <f t="shared" si="7"/>
        <v>Anna  Kuziemkowska</v>
      </c>
      <c r="O323" s="178"/>
      <c r="P323" s="217" t="str">
        <f>wykaz_konkurencji!M68</f>
        <v>126 Sport Kenjutsu kadetów 13-15 lat -160cm, chłopcy i dziewczęta</v>
      </c>
      <c r="Q323" s="190"/>
      <c r="R323" s="190" t="s">
        <v>1291</v>
      </c>
      <c r="S323" s="190"/>
    </row>
    <row r="324" spans="1:19" ht="20.100000000000001" customHeight="1" x14ac:dyDescent="0.25">
      <c r="A324" s="110">
        <v>98</v>
      </c>
      <c r="B324" s="116" t="s">
        <v>852</v>
      </c>
      <c r="C324" s="116" t="s">
        <v>265</v>
      </c>
      <c r="D324" s="116" t="s">
        <v>662</v>
      </c>
      <c r="E324" s="117">
        <v>38651</v>
      </c>
      <c r="F324" s="118">
        <v>15</v>
      </c>
      <c r="G324" s="118" t="s">
        <v>6</v>
      </c>
      <c r="H324" s="118">
        <v>153</v>
      </c>
      <c r="I324" s="118"/>
      <c r="J324" s="119" t="s">
        <v>849</v>
      </c>
      <c r="K324" s="120"/>
      <c r="L324" s="182">
        <v>40</v>
      </c>
      <c r="M324" s="183" t="str">
        <f>VLOOKUP(N324,licencje!$L$5:$L$1000,1,FALSE)</f>
        <v>Amelia Kranz</v>
      </c>
      <c r="N324" s="184" t="str">
        <f t="shared" si="7"/>
        <v>Amelia Kranz</v>
      </c>
      <c r="O324" s="178"/>
      <c r="P324" s="214"/>
      <c r="Q324" s="118" t="s">
        <v>1291</v>
      </c>
      <c r="R324" s="118"/>
      <c r="S324" s="118"/>
    </row>
    <row r="325" spans="1:19" ht="20.100000000000001" customHeight="1" x14ac:dyDescent="0.25">
      <c r="A325" s="110">
        <v>139</v>
      </c>
      <c r="B325" s="116" t="s">
        <v>883</v>
      </c>
      <c r="C325" s="116" t="s">
        <v>175</v>
      </c>
      <c r="D325" s="116" t="s">
        <v>750</v>
      </c>
      <c r="E325" s="117">
        <v>39209</v>
      </c>
      <c r="F325" s="118">
        <v>14</v>
      </c>
      <c r="G325" s="118" t="s">
        <v>2</v>
      </c>
      <c r="H325" s="118">
        <v>160</v>
      </c>
      <c r="I325" s="118"/>
      <c r="J325" s="119" t="s">
        <v>849</v>
      </c>
      <c r="K325" s="122"/>
      <c r="L325" s="182">
        <v>40</v>
      </c>
      <c r="M325" s="183" t="str">
        <f>VLOOKUP(N325,licencje!$L$5:$L$1000,1,FALSE)</f>
        <v>Wiktor Kopiński</v>
      </c>
      <c r="N325" s="184" t="str">
        <f t="shared" si="7"/>
        <v>Wiktor Kopiński</v>
      </c>
      <c r="O325" s="178"/>
      <c r="P325" s="214"/>
      <c r="Q325" s="118"/>
      <c r="R325" s="118"/>
      <c r="S325" s="118"/>
    </row>
    <row r="326" spans="1:19" ht="20.100000000000001" customHeight="1" x14ac:dyDescent="0.25">
      <c r="A326" s="110">
        <v>308</v>
      </c>
      <c r="B326" s="116" t="s">
        <v>1105</v>
      </c>
      <c r="C326" s="116" t="s">
        <v>709</v>
      </c>
      <c r="D326" s="116" t="s">
        <v>708</v>
      </c>
      <c r="E326" s="131">
        <v>39571</v>
      </c>
      <c r="F326" s="118">
        <v>13</v>
      </c>
      <c r="G326" s="118" t="s">
        <v>6</v>
      </c>
      <c r="H326" s="118">
        <v>150</v>
      </c>
      <c r="I326" s="118"/>
      <c r="J326" s="119" t="s">
        <v>849</v>
      </c>
      <c r="K326" s="122"/>
      <c r="L326" s="182"/>
      <c r="M326" s="183" t="str">
        <f>VLOOKUP(N326,licencje!$L$5:$L$1000,1,FALSE)</f>
        <v>Jagoda Biały</v>
      </c>
      <c r="N326" s="184" t="str">
        <f t="shared" si="7"/>
        <v>Jagoda Biały</v>
      </c>
      <c r="O326" s="178"/>
      <c r="P326" s="214"/>
      <c r="Q326" s="118"/>
      <c r="R326" s="118"/>
      <c r="S326" s="118"/>
    </row>
    <row r="327" spans="1:19" ht="20.100000000000001" customHeight="1" x14ac:dyDescent="0.25">
      <c r="A327" s="110">
        <v>314</v>
      </c>
      <c r="B327" s="116" t="s">
        <v>1105</v>
      </c>
      <c r="C327" s="116" t="s">
        <v>707</v>
      </c>
      <c r="D327" s="116" t="s">
        <v>706</v>
      </c>
      <c r="E327" s="131">
        <v>39604</v>
      </c>
      <c r="F327" s="118">
        <v>13</v>
      </c>
      <c r="G327" s="118" t="s">
        <v>6</v>
      </c>
      <c r="H327" s="118">
        <v>153</v>
      </c>
      <c r="I327" s="118"/>
      <c r="J327" s="157" t="s">
        <v>849</v>
      </c>
      <c r="K327" s="122"/>
      <c r="L327" s="182"/>
      <c r="M327" s="183" t="str">
        <f>VLOOKUP(N327,licencje!$L$5:$L$1000,1,FALSE)</f>
        <v>Roksana Kurek</v>
      </c>
      <c r="N327" s="184" t="str">
        <f t="shared" ref="N327:N391" si="8">C327&amp;" "&amp;D327</f>
        <v>Roksana Kurek</v>
      </c>
      <c r="O327" s="178"/>
      <c r="P327" s="214"/>
      <c r="Q327" s="118"/>
      <c r="R327" s="118"/>
      <c r="S327" s="118"/>
    </row>
    <row r="328" spans="1:19" ht="20.100000000000001" customHeight="1" x14ac:dyDescent="0.25">
      <c r="A328" s="110">
        <v>324</v>
      </c>
      <c r="B328" s="116" t="s">
        <v>1105</v>
      </c>
      <c r="C328" s="116" t="s">
        <v>194</v>
      </c>
      <c r="D328" s="116" t="s">
        <v>691</v>
      </c>
      <c r="E328" s="131">
        <v>39483</v>
      </c>
      <c r="F328" s="118">
        <v>13</v>
      </c>
      <c r="G328" s="118" t="s">
        <v>2</v>
      </c>
      <c r="H328" s="118">
        <v>157</v>
      </c>
      <c r="I328" s="118">
        <v>56</v>
      </c>
      <c r="J328" s="151" t="s">
        <v>849</v>
      </c>
      <c r="K328" s="120"/>
      <c r="L328" s="182"/>
      <c r="M328" s="183" t="str">
        <f>VLOOKUP(N328,licencje!$L$5:$L$1000,1,FALSE)</f>
        <v>Tymon Sadok</v>
      </c>
      <c r="N328" s="184" t="str">
        <f t="shared" si="8"/>
        <v>Tymon Sadok</v>
      </c>
      <c r="O328" s="178"/>
      <c r="P328" s="214"/>
      <c r="Q328" s="118"/>
      <c r="R328" s="118"/>
      <c r="S328" s="118"/>
    </row>
    <row r="329" spans="1:19" ht="20.100000000000001" customHeight="1" x14ac:dyDescent="0.25">
      <c r="A329" s="110">
        <v>326</v>
      </c>
      <c r="B329" s="134" t="s">
        <v>1105</v>
      </c>
      <c r="C329" s="134" t="s">
        <v>55</v>
      </c>
      <c r="D329" s="134" t="s">
        <v>483</v>
      </c>
      <c r="E329" s="152">
        <v>39257</v>
      </c>
      <c r="F329" s="153">
        <v>14</v>
      </c>
      <c r="G329" s="153" t="s">
        <v>2</v>
      </c>
      <c r="H329" s="153">
        <v>160</v>
      </c>
      <c r="I329" s="153">
        <v>65</v>
      </c>
      <c r="J329" s="153">
        <v>126</v>
      </c>
      <c r="K329" s="118"/>
      <c r="L329" s="186"/>
      <c r="M329" s="183" t="str">
        <f>VLOOKUP(N329,licencje!$L$5:$L$1000,1,FALSE)</f>
        <v>Filip Łuckoś</v>
      </c>
      <c r="N329" s="184" t="str">
        <f t="shared" si="8"/>
        <v>Filip Łuckoś</v>
      </c>
      <c r="O329" s="178"/>
      <c r="P329" s="214"/>
      <c r="Q329" s="118"/>
      <c r="R329" s="118"/>
      <c r="S329" s="118" t="s">
        <v>1291</v>
      </c>
    </row>
    <row r="330" spans="1:19" ht="20.100000000000001" customHeight="1" x14ac:dyDescent="0.25">
      <c r="A330" s="110">
        <v>352</v>
      </c>
      <c r="B330" s="116" t="s">
        <v>1105</v>
      </c>
      <c r="C330" s="116" t="s">
        <v>109</v>
      </c>
      <c r="D330" s="116" t="s">
        <v>677</v>
      </c>
      <c r="E330" s="131">
        <v>39541</v>
      </c>
      <c r="F330" s="118">
        <v>13</v>
      </c>
      <c r="G330" s="118" t="s">
        <v>2</v>
      </c>
      <c r="H330" s="118">
        <v>146</v>
      </c>
      <c r="I330" s="118">
        <v>54</v>
      </c>
      <c r="J330" s="119" t="s">
        <v>849</v>
      </c>
      <c r="K330" s="120"/>
      <c r="L330" s="182"/>
      <c r="M330" s="183" t="str">
        <f>VLOOKUP(N330,licencje!$L$5:$L$1000,1,FALSE)</f>
        <v>Piotr Bielak</v>
      </c>
      <c r="N330" s="184" t="str">
        <f t="shared" si="8"/>
        <v>Piotr Bielak</v>
      </c>
      <c r="O330" s="178"/>
      <c r="P330" s="215"/>
      <c r="Q330" s="188"/>
      <c r="R330" s="188"/>
      <c r="S330" s="188"/>
    </row>
    <row r="331" spans="1:19" ht="20.100000000000001" customHeight="1" x14ac:dyDescent="0.25">
      <c r="A331" s="110">
        <v>90</v>
      </c>
      <c r="B331" s="116" t="s">
        <v>852</v>
      </c>
      <c r="C331" s="116" t="s">
        <v>161</v>
      </c>
      <c r="D331" s="116" t="s">
        <v>664</v>
      </c>
      <c r="E331" s="117">
        <v>39293</v>
      </c>
      <c r="F331" s="118">
        <v>14</v>
      </c>
      <c r="G331" s="118" t="s">
        <v>2</v>
      </c>
      <c r="H331" s="118">
        <v>173</v>
      </c>
      <c r="I331" s="118"/>
      <c r="J331" s="119" t="s">
        <v>848</v>
      </c>
      <c r="K331" s="120"/>
      <c r="L331" s="182">
        <v>40</v>
      </c>
      <c r="M331" s="183" t="str">
        <f>VLOOKUP(N331,licencje!$L$5:$L$1000,1,FALSE)</f>
        <v>Igor Kępa</v>
      </c>
      <c r="N331" s="184" t="str">
        <f t="shared" si="8"/>
        <v>Igor Kępa</v>
      </c>
      <c r="O331" s="178"/>
      <c r="P331" s="217" t="str">
        <f>wykaz_konkurencji!M69</f>
        <v>127 Sport Kenjutsu kadetów 13-15 lat +160cm, chłopcy i dziewczęta</v>
      </c>
      <c r="Q331" s="190"/>
      <c r="R331" s="190"/>
      <c r="S331" s="190"/>
    </row>
    <row r="332" spans="1:19" ht="20.100000000000001" customHeight="1" x14ac:dyDescent="0.25">
      <c r="A332" s="110">
        <v>120</v>
      </c>
      <c r="B332" s="116" t="s">
        <v>870</v>
      </c>
      <c r="C332" s="116" t="s">
        <v>204</v>
      </c>
      <c r="D332" s="116" t="s">
        <v>866</v>
      </c>
      <c r="E332" s="117">
        <v>39299</v>
      </c>
      <c r="F332" s="118">
        <v>14</v>
      </c>
      <c r="G332" s="118" t="s">
        <v>2</v>
      </c>
      <c r="H332" s="118">
        <v>171</v>
      </c>
      <c r="I332" s="118"/>
      <c r="J332" s="119" t="s">
        <v>848</v>
      </c>
      <c r="K332" s="122"/>
      <c r="L332" s="182">
        <v>40</v>
      </c>
      <c r="M332" s="183" t="str">
        <f>VLOOKUP(N332,licencje!$L$5:$L$1000,1,FALSE)</f>
        <v>Mikołaj Przemyski</v>
      </c>
      <c r="N332" s="184" t="str">
        <f t="shared" si="8"/>
        <v>Mikołaj PRZEMYSKI</v>
      </c>
      <c r="O332" s="178"/>
      <c r="P332" s="214"/>
      <c r="Q332" s="118"/>
      <c r="R332" s="118"/>
      <c r="S332" s="118"/>
    </row>
    <row r="333" spans="1:19" ht="20.100000000000001" customHeight="1" x14ac:dyDescent="0.25">
      <c r="A333" s="110">
        <v>134</v>
      </c>
      <c r="B333" s="116" t="s">
        <v>883</v>
      </c>
      <c r="C333" s="116" t="s">
        <v>550</v>
      </c>
      <c r="D333" s="116" t="s">
        <v>753</v>
      </c>
      <c r="E333" s="117">
        <v>39277</v>
      </c>
      <c r="F333" s="118">
        <v>14</v>
      </c>
      <c r="G333" s="118" t="s">
        <v>2</v>
      </c>
      <c r="H333" s="118">
        <v>167</v>
      </c>
      <c r="I333" s="118"/>
      <c r="J333" s="119" t="s">
        <v>848</v>
      </c>
      <c r="K333" s="122"/>
      <c r="L333" s="182">
        <v>40</v>
      </c>
      <c r="M333" s="183" t="str">
        <f>VLOOKUP(N333,licencje!$L$5:$L$1000,1,FALSE)</f>
        <v>Krzysztof Kozłowski</v>
      </c>
      <c r="N333" s="184" t="str">
        <f t="shared" si="8"/>
        <v>Krzysztof Kozłowski</v>
      </c>
      <c r="O333" s="178"/>
      <c r="P333" s="214"/>
      <c r="Q333" s="118" t="s">
        <v>1291</v>
      </c>
      <c r="R333" s="118"/>
      <c r="S333" s="118"/>
    </row>
    <row r="334" spans="1:19" ht="20.100000000000001" customHeight="1" x14ac:dyDescent="0.25">
      <c r="A334" s="110">
        <v>141</v>
      </c>
      <c r="B334" s="116" t="s">
        <v>883</v>
      </c>
      <c r="C334" s="116" t="s">
        <v>156</v>
      </c>
      <c r="D334" s="116" t="s">
        <v>521</v>
      </c>
      <c r="E334" s="117">
        <v>39542</v>
      </c>
      <c r="F334" s="118">
        <v>13</v>
      </c>
      <c r="G334" s="118" t="s">
        <v>2</v>
      </c>
      <c r="H334" s="118">
        <v>182</v>
      </c>
      <c r="I334" s="118"/>
      <c r="J334" s="119" t="s">
        <v>848</v>
      </c>
      <c r="K334" s="122"/>
      <c r="L334" s="182">
        <v>40</v>
      </c>
      <c r="M334" s="183" t="str">
        <f>VLOOKUP(N334,licencje!$L$5:$L$1000,1,FALSE)</f>
        <v>Jakub Królik</v>
      </c>
      <c r="N334" s="184" t="str">
        <f t="shared" si="8"/>
        <v>Jakub Królik</v>
      </c>
      <c r="O334" s="178"/>
      <c r="P334" s="214"/>
      <c r="Q334" s="118"/>
      <c r="R334" s="118"/>
      <c r="S334" s="118" t="s">
        <v>1291</v>
      </c>
    </row>
    <row r="335" spans="1:19" ht="20.100000000000001" customHeight="1" x14ac:dyDescent="0.25">
      <c r="A335" s="110">
        <v>148</v>
      </c>
      <c r="B335" s="116" t="s">
        <v>883</v>
      </c>
      <c r="C335" s="116" t="s">
        <v>412</v>
      </c>
      <c r="D335" s="116" t="s">
        <v>99</v>
      </c>
      <c r="E335" s="117">
        <v>38791</v>
      </c>
      <c r="F335" s="118">
        <v>15</v>
      </c>
      <c r="G335" s="118" t="s">
        <v>6</v>
      </c>
      <c r="H335" s="118">
        <v>164</v>
      </c>
      <c r="I335" s="118"/>
      <c r="J335" s="119" t="s">
        <v>848</v>
      </c>
      <c r="K335" s="122"/>
      <c r="L335" s="182">
        <v>40</v>
      </c>
      <c r="M335" s="183" t="str">
        <f>VLOOKUP(N335,licencje!$L$5:$L$1000,1,FALSE)</f>
        <v>Julita Woźniak</v>
      </c>
      <c r="N335" s="184" t="str">
        <f t="shared" si="8"/>
        <v>Julita Woźniak</v>
      </c>
      <c r="O335" s="178"/>
      <c r="P335" s="214"/>
      <c r="Q335" s="118"/>
      <c r="R335" s="118"/>
      <c r="S335" s="118"/>
    </row>
    <row r="336" spans="1:19" ht="20.100000000000001" customHeight="1" x14ac:dyDescent="0.25">
      <c r="A336" s="110">
        <v>261</v>
      </c>
      <c r="B336" s="116" t="s">
        <v>957</v>
      </c>
      <c r="C336" s="116" t="s">
        <v>202</v>
      </c>
      <c r="D336" s="116" t="s">
        <v>624</v>
      </c>
      <c r="E336" s="117">
        <v>39114</v>
      </c>
      <c r="F336" s="118">
        <v>14</v>
      </c>
      <c r="G336" s="118" t="s">
        <v>6</v>
      </c>
      <c r="H336" s="118">
        <v>162</v>
      </c>
      <c r="I336" s="118"/>
      <c r="J336" s="119" t="s">
        <v>848</v>
      </c>
      <c r="K336" s="120"/>
      <c r="L336" s="182">
        <v>40</v>
      </c>
      <c r="M336" s="183" t="str">
        <f>VLOOKUP(N336,licencje!$L$5:$L$1000,1,FALSE)</f>
        <v>Maja Ślosarczyk</v>
      </c>
      <c r="N336" s="184" t="str">
        <f t="shared" si="8"/>
        <v>Maja Ślosarczyk</v>
      </c>
      <c r="O336" s="178"/>
      <c r="P336" s="214"/>
      <c r="Q336" s="118"/>
      <c r="R336" s="118"/>
      <c r="S336" s="118"/>
    </row>
    <row r="337" spans="1:19" ht="20.100000000000001" customHeight="1" x14ac:dyDescent="0.25">
      <c r="A337" s="110">
        <v>316</v>
      </c>
      <c r="B337" s="116" t="s">
        <v>1105</v>
      </c>
      <c r="C337" s="116" t="s">
        <v>700</v>
      </c>
      <c r="D337" s="116" t="s">
        <v>699</v>
      </c>
      <c r="E337" s="131">
        <v>39784</v>
      </c>
      <c r="F337" s="118">
        <v>12</v>
      </c>
      <c r="G337" s="118" t="s">
        <v>6</v>
      </c>
      <c r="H337" s="118">
        <v>160</v>
      </c>
      <c r="I337" s="118"/>
      <c r="J337" s="151" t="s">
        <v>848</v>
      </c>
      <c r="K337" s="122"/>
      <c r="L337" s="182"/>
      <c r="M337" s="183" t="str">
        <f>VLOOKUP(N337,licencje!$L$5:$L$1000,1,FALSE)</f>
        <v>Marianna Gil</v>
      </c>
      <c r="N337" s="184" t="str">
        <f t="shared" si="8"/>
        <v>Marianna Gil</v>
      </c>
      <c r="O337" s="178"/>
      <c r="P337" s="214"/>
      <c r="Q337" s="118"/>
      <c r="R337" s="118"/>
      <c r="S337" s="118"/>
    </row>
    <row r="338" spans="1:19" ht="20.100000000000001" customHeight="1" x14ac:dyDescent="0.25">
      <c r="A338" s="110">
        <v>335</v>
      </c>
      <c r="B338" s="116" t="s">
        <v>1105</v>
      </c>
      <c r="C338" s="116" t="s">
        <v>704</v>
      </c>
      <c r="D338" s="116" t="s">
        <v>703</v>
      </c>
      <c r="E338" s="131">
        <v>39380</v>
      </c>
      <c r="F338" s="118">
        <v>13</v>
      </c>
      <c r="G338" s="118" t="s">
        <v>2</v>
      </c>
      <c r="H338" s="118">
        <v>182</v>
      </c>
      <c r="I338" s="118"/>
      <c r="J338" s="119" t="s">
        <v>848</v>
      </c>
      <c r="K338" s="120"/>
      <c r="L338" s="182"/>
      <c r="M338" s="183" t="str">
        <f>VLOOKUP(N338,licencje!$L$5:$L$1000,1,FALSE)</f>
        <v>Kobi Jam</v>
      </c>
      <c r="N338" s="184" t="str">
        <f t="shared" si="8"/>
        <v>Kobi Jam</v>
      </c>
      <c r="O338" s="178"/>
      <c r="P338" s="214"/>
      <c r="Q338" s="118"/>
      <c r="R338" s="118"/>
      <c r="S338" s="118"/>
    </row>
    <row r="339" spans="1:19" ht="20.100000000000001" customHeight="1" x14ac:dyDescent="0.25">
      <c r="A339" s="110">
        <v>338</v>
      </c>
      <c r="B339" s="116" t="s">
        <v>1105</v>
      </c>
      <c r="C339" s="116" t="s">
        <v>58</v>
      </c>
      <c r="D339" s="116" t="s">
        <v>479</v>
      </c>
      <c r="E339" s="131">
        <v>38980</v>
      </c>
      <c r="F339" s="118">
        <v>15</v>
      </c>
      <c r="G339" s="118" t="s">
        <v>2</v>
      </c>
      <c r="H339" s="118">
        <v>172</v>
      </c>
      <c r="I339" s="118"/>
      <c r="J339" s="119" t="s">
        <v>848</v>
      </c>
      <c r="K339" s="120"/>
      <c r="L339" s="182"/>
      <c r="M339" s="183" t="str">
        <f>VLOOKUP(N339,licencje!$L$5:$L$1000,1,FALSE)</f>
        <v>Sebastian Magier</v>
      </c>
      <c r="N339" s="184" t="str">
        <f t="shared" si="8"/>
        <v>Sebastian Magier</v>
      </c>
      <c r="O339" s="178"/>
      <c r="P339" s="214"/>
      <c r="Q339" s="118"/>
      <c r="R339" s="118"/>
      <c r="S339" s="118"/>
    </row>
    <row r="340" spans="1:19" ht="20.100000000000001" customHeight="1" x14ac:dyDescent="0.25">
      <c r="A340" s="110">
        <v>345</v>
      </c>
      <c r="B340" s="116" t="s">
        <v>1105</v>
      </c>
      <c r="C340" s="116" t="s">
        <v>45</v>
      </c>
      <c r="D340" s="116" t="s">
        <v>711</v>
      </c>
      <c r="E340" s="131">
        <v>39536</v>
      </c>
      <c r="F340" s="118">
        <v>13</v>
      </c>
      <c r="G340" s="118" t="s">
        <v>2</v>
      </c>
      <c r="H340" s="118">
        <v>183</v>
      </c>
      <c r="I340" s="118"/>
      <c r="J340" s="119" t="s">
        <v>848</v>
      </c>
      <c r="K340" s="120"/>
      <c r="L340" s="182"/>
      <c r="M340" s="183" t="str">
        <f>VLOOKUP(N340,licencje!$L$5:$L$1000,1,FALSE)</f>
        <v>Dominik Mulka</v>
      </c>
      <c r="N340" s="184" t="str">
        <f t="shared" si="8"/>
        <v>Dominik Mulka</v>
      </c>
      <c r="O340" s="178"/>
      <c r="P340" s="215"/>
      <c r="Q340" s="188"/>
      <c r="R340" s="188" t="s">
        <v>1291</v>
      </c>
      <c r="S340" s="188"/>
    </row>
    <row r="341" spans="1:19" ht="20.100000000000001" customHeight="1" x14ac:dyDescent="0.25">
      <c r="A341" s="110">
        <v>83</v>
      </c>
      <c r="B341" s="116" t="s">
        <v>852</v>
      </c>
      <c r="C341" s="116" t="s">
        <v>265</v>
      </c>
      <c r="D341" s="116" t="s">
        <v>1</v>
      </c>
      <c r="E341" s="117">
        <v>39795</v>
      </c>
      <c r="F341" s="118">
        <v>12</v>
      </c>
      <c r="G341" s="118" t="s">
        <v>6</v>
      </c>
      <c r="H341" s="118">
        <v>163</v>
      </c>
      <c r="I341" s="118"/>
      <c r="J341" s="119">
        <v>128</v>
      </c>
      <c r="K341" s="120"/>
      <c r="L341" s="182">
        <v>40</v>
      </c>
      <c r="M341" s="183" t="str">
        <f>VLOOKUP(N341,licencje!$L$5:$L$1000,1,FALSE)</f>
        <v>Amelia Urbaniak</v>
      </c>
      <c r="N341" s="184" t="str">
        <f t="shared" si="8"/>
        <v>Amelia Urbaniak</v>
      </c>
      <c r="O341" s="178"/>
      <c r="P341" s="217" t="str">
        <f>wykaz_konkurencji!M70</f>
        <v>128 Sport Kenjutsu młodziczek do 12 lat</v>
      </c>
      <c r="Q341" s="190" t="s">
        <v>1291</v>
      </c>
      <c r="R341" s="190"/>
      <c r="S341" s="190"/>
    </row>
    <row r="342" spans="1:19" ht="20.100000000000001" customHeight="1" x14ac:dyDescent="0.25">
      <c r="A342" s="110">
        <v>92</v>
      </c>
      <c r="B342" s="116" t="s">
        <v>852</v>
      </c>
      <c r="C342" s="116" t="s">
        <v>665</v>
      </c>
      <c r="D342" s="116" t="s">
        <v>664</v>
      </c>
      <c r="E342" s="117">
        <v>40241</v>
      </c>
      <c r="F342" s="118">
        <v>11</v>
      </c>
      <c r="G342" s="118" t="s">
        <v>6</v>
      </c>
      <c r="H342" s="118">
        <v>145</v>
      </c>
      <c r="I342" s="118"/>
      <c r="J342" s="119">
        <v>128</v>
      </c>
      <c r="K342" s="120"/>
      <c r="L342" s="182">
        <v>40</v>
      </c>
      <c r="M342" s="183" t="str">
        <f>VLOOKUP(N342,licencje!$L$5:$L$1000,1,FALSE)</f>
        <v>Kaja Kępa</v>
      </c>
      <c r="N342" s="184" t="str">
        <f t="shared" si="8"/>
        <v>Kaja Kępa</v>
      </c>
      <c r="O342" s="178"/>
      <c r="P342" s="214"/>
      <c r="Q342" s="118"/>
      <c r="R342" s="118"/>
      <c r="S342" s="118" t="s">
        <v>1291</v>
      </c>
    </row>
    <row r="343" spans="1:19" ht="20.100000000000001" customHeight="1" x14ac:dyDescent="0.25">
      <c r="A343" s="110">
        <v>96</v>
      </c>
      <c r="B343" s="116" t="s">
        <v>852</v>
      </c>
      <c r="C343" s="116" t="s">
        <v>659</v>
      </c>
      <c r="D343" s="116" t="s">
        <v>658</v>
      </c>
      <c r="E343" s="117">
        <v>40977</v>
      </c>
      <c r="F343" s="118">
        <v>9</v>
      </c>
      <c r="G343" s="118" t="s">
        <v>6</v>
      </c>
      <c r="H343" s="118">
        <v>140</v>
      </c>
      <c r="I343" s="118"/>
      <c r="J343" s="119">
        <v>128</v>
      </c>
      <c r="K343" s="120"/>
      <c r="L343" s="182">
        <v>40</v>
      </c>
      <c r="M343" s="183" t="str">
        <f>VLOOKUP(N343,licencje!$L$5:$L$1000,1,FALSE)</f>
        <v>Eliza Serafin</v>
      </c>
      <c r="N343" s="184" t="str">
        <f t="shared" si="8"/>
        <v>Eliza Serafin</v>
      </c>
      <c r="O343" s="178"/>
      <c r="P343" s="214"/>
      <c r="Q343" s="118"/>
      <c r="R343" s="118"/>
      <c r="S343" s="118"/>
    </row>
    <row r="344" spans="1:19" ht="20.100000000000001" customHeight="1" x14ac:dyDescent="0.25">
      <c r="A344" s="110">
        <v>111</v>
      </c>
      <c r="B344" s="116" t="s">
        <v>870</v>
      </c>
      <c r="C344" s="116" t="s">
        <v>151</v>
      </c>
      <c r="D344" s="116" t="s">
        <v>860</v>
      </c>
      <c r="E344" s="117">
        <v>40248</v>
      </c>
      <c r="F344" s="118">
        <v>11</v>
      </c>
      <c r="G344" s="118" t="s">
        <v>6</v>
      </c>
      <c r="H344" s="118">
        <v>149</v>
      </c>
      <c r="I344" s="118"/>
      <c r="J344" s="119">
        <v>128</v>
      </c>
      <c r="K344" s="122"/>
      <c r="L344" s="182">
        <v>40</v>
      </c>
      <c r="M344" s="183" t="str">
        <f>VLOOKUP(N344,licencje!$L$5:$L$1000,1,FALSE)</f>
        <v>Zuzanna Lech</v>
      </c>
      <c r="N344" s="184" t="str">
        <f t="shared" si="8"/>
        <v>Zuzanna LECH</v>
      </c>
      <c r="O344" s="178"/>
      <c r="P344" s="214"/>
      <c r="Q344" s="118"/>
      <c r="R344" s="118" t="s">
        <v>1291</v>
      </c>
      <c r="S344" s="118"/>
    </row>
    <row r="345" spans="1:19" ht="20.100000000000001" customHeight="1" x14ac:dyDescent="0.25">
      <c r="A345" s="110">
        <v>145</v>
      </c>
      <c r="B345" s="116" t="s">
        <v>883</v>
      </c>
      <c r="C345" s="116" t="s">
        <v>257</v>
      </c>
      <c r="D345" s="116" t="s">
        <v>763</v>
      </c>
      <c r="E345" s="117">
        <v>40961</v>
      </c>
      <c r="F345" s="118">
        <v>9</v>
      </c>
      <c r="G345" s="118" t="s">
        <v>6</v>
      </c>
      <c r="H345" s="118">
        <v>142</v>
      </c>
      <c r="I345" s="118"/>
      <c r="J345" s="119">
        <v>128</v>
      </c>
      <c r="K345" s="122"/>
      <c r="L345" s="182">
        <v>40</v>
      </c>
      <c r="M345" s="183" t="str">
        <f>VLOOKUP(N345,licencje!$L$5:$L$1000,1,FALSE)</f>
        <v>Tatiana Lajblich</v>
      </c>
      <c r="N345" s="184" t="str">
        <f t="shared" si="8"/>
        <v>Tatiana Lajblich</v>
      </c>
      <c r="O345" s="178"/>
      <c r="P345" s="214"/>
      <c r="Q345" s="118"/>
      <c r="R345" s="118"/>
      <c r="S345" s="118"/>
    </row>
    <row r="346" spans="1:19" ht="20.100000000000001" customHeight="1" x14ac:dyDescent="0.25">
      <c r="A346" s="110">
        <v>256</v>
      </c>
      <c r="B346" s="116" t="s">
        <v>957</v>
      </c>
      <c r="C346" s="116" t="s">
        <v>646</v>
      </c>
      <c r="D346" s="116" t="s">
        <v>645</v>
      </c>
      <c r="E346" s="117">
        <v>39790</v>
      </c>
      <c r="F346" s="118">
        <v>12</v>
      </c>
      <c r="G346" s="118" t="s">
        <v>6</v>
      </c>
      <c r="H346" s="118">
        <v>155</v>
      </c>
      <c r="I346" s="118"/>
      <c r="J346" s="119">
        <v>128</v>
      </c>
      <c r="K346" s="120"/>
      <c r="L346" s="182">
        <v>40</v>
      </c>
      <c r="M346" s="183" t="str">
        <f>VLOOKUP(N346,licencje!$L$5:$L$1000,1,FALSE)</f>
        <v>Dorota Kocur</v>
      </c>
      <c r="N346" s="184" t="str">
        <f t="shared" si="8"/>
        <v>Dorota Kocur</v>
      </c>
      <c r="O346" s="178"/>
      <c r="P346" s="214"/>
      <c r="Q346" s="118"/>
      <c r="R346" s="118"/>
      <c r="S346" s="118"/>
    </row>
    <row r="347" spans="1:19" ht="20.100000000000001" customHeight="1" x14ac:dyDescent="0.25">
      <c r="A347" s="110">
        <v>258</v>
      </c>
      <c r="B347" s="116" t="s">
        <v>957</v>
      </c>
      <c r="C347" s="116" t="s">
        <v>629</v>
      </c>
      <c r="D347" s="116" t="s">
        <v>628</v>
      </c>
      <c r="E347" s="117">
        <v>40229</v>
      </c>
      <c r="F347" s="118">
        <v>11</v>
      </c>
      <c r="G347" s="118" t="s">
        <v>6</v>
      </c>
      <c r="H347" s="118">
        <v>155</v>
      </c>
      <c r="I347" s="118"/>
      <c r="J347" s="119">
        <v>128</v>
      </c>
      <c r="K347" s="120"/>
      <c r="L347" s="182">
        <v>40</v>
      </c>
      <c r="M347" s="183" t="str">
        <f>VLOOKUP(N347,licencje!$L$5:$L$1000,1,FALSE)</f>
        <v>Marcelina Sękalska</v>
      </c>
      <c r="N347" s="184" t="str">
        <f t="shared" si="8"/>
        <v>Marcelina Sękalska</v>
      </c>
      <c r="O347" s="178"/>
      <c r="P347" s="214"/>
      <c r="Q347" s="118"/>
      <c r="R347" s="118"/>
      <c r="S347" s="118"/>
    </row>
    <row r="348" spans="1:19" ht="20.100000000000001" customHeight="1" x14ac:dyDescent="0.25">
      <c r="A348" s="110">
        <v>260</v>
      </c>
      <c r="B348" s="116" t="s">
        <v>957</v>
      </c>
      <c r="C348" s="116" t="s">
        <v>98</v>
      </c>
      <c r="D348" s="116" t="s">
        <v>628</v>
      </c>
      <c r="E348" s="117">
        <v>40918</v>
      </c>
      <c r="F348" s="118">
        <v>9</v>
      </c>
      <c r="G348" s="118" t="s">
        <v>6</v>
      </c>
      <c r="H348" s="118">
        <v>155</v>
      </c>
      <c r="I348" s="118"/>
      <c r="J348" s="119">
        <v>128</v>
      </c>
      <c r="K348" s="120"/>
      <c r="L348" s="182">
        <v>40</v>
      </c>
      <c r="M348" s="183" t="str">
        <f>VLOOKUP(N348,licencje!$L$5:$L$1000,1,FALSE)</f>
        <v>Wiktoria Sękalska</v>
      </c>
      <c r="N348" s="184" t="str">
        <f t="shared" si="8"/>
        <v>Wiktoria Sękalska</v>
      </c>
      <c r="O348" s="178"/>
      <c r="P348" s="215"/>
      <c r="Q348" s="188"/>
      <c r="R348" s="188"/>
      <c r="S348" s="188"/>
    </row>
    <row r="349" spans="1:19" ht="20.100000000000001" customHeight="1" x14ac:dyDescent="0.25">
      <c r="A349" s="110">
        <v>130</v>
      </c>
      <c r="B349" s="116" t="s">
        <v>883</v>
      </c>
      <c r="C349" s="116" t="s">
        <v>292</v>
      </c>
      <c r="D349" s="116" t="s">
        <v>754</v>
      </c>
      <c r="E349" s="117">
        <v>38004</v>
      </c>
      <c r="F349" s="118">
        <v>17</v>
      </c>
      <c r="G349" s="118" t="s">
        <v>2</v>
      </c>
      <c r="H349" s="118">
        <v>176</v>
      </c>
      <c r="I349" s="118"/>
      <c r="J349" s="119" t="s">
        <v>874</v>
      </c>
      <c r="K349" s="122"/>
      <c r="L349" s="182">
        <v>40</v>
      </c>
      <c r="M349" s="183" t="str">
        <f>VLOOKUP(N349,licencje!$L$5:$L$1000,1,FALSE)</f>
        <v>Antoni Matuszak</v>
      </c>
      <c r="N349" s="184" t="str">
        <f t="shared" si="8"/>
        <v>Antoni Matuszak</v>
      </c>
      <c r="O349" s="178"/>
      <c r="P349" s="217" t="str">
        <f>wykaz_konkurencji!M71</f>
        <v>129 Sport Kenjutsu juniorów 16-18 lat +170cm</v>
      </c>
      <c r="Q349" s="190"/>
      <c r="R349" s="190" t="s">
        <v>1291</v>
      </c>
      <c r="S349" s="190"/>
    </row>
    <row r="350" spans="1:19" ht="20.100000000000001" customHeight="1" x14ac:dyDescent="0.25">
      <c r="A350" s="110">
        <v>153</v>
      </c>
      <c r="B350" s="116" t="s">
        <v>883</v>
      </c>
      <c r="C350" s="116" t="s">
        <v>729</v>
      </c>
      <c r="D350" s="116" t="s">
        <v>422</v>
      </c>
      <c r="E350" s="117">
        <v>37790</v>
      </c>
      <c r="F350" s="118">
        <v>18</v>
      </c>
      <c r="G350" s="118" t="s">
        <v>2</v>
      </c>
      <c r="H350" s="118">
        <v>180</v>
      </c>
      <c r="I350" s="118"/>
      <c r="J350" s="119" t="s">
        <v>874</v>
      </c>
      <c r="K350" s="122"/>
      <c r="L350" s="182">
        <v>40</v>
      </c>
      <c r="M350" s="183" t="str">
        <f>VLOOKUP(N350,licencje!$L$5:$L$1000,1,FALSE)</f>
        <v>Kacper Kacprzak</v>
      </c>
      <c r="N350" s="184" t="str">
        <f t="shared" si="8"/>
        <v>Kacper Kacprzak</v>
      </c>
      <c r="O350" s="178"/>
      <c r="P350" s="214"/>
      <c r="Q350" s="118"/>
      <c r="R350" s="118"/>
      <c r="S350" s="118"/>
    </row>
    <row r="351" spans="1:19" ht="20.100000000000001" customHeight="1" x14ac:dyDescent="0.25">
      <c r="A351" s="110">
        <v>277</v>
      </c>
      <c r="B351" s="116" t="s">
        <v>1105</v>
      </c>
      <c r="C351" s="116" t="s">
        <v>625</v>
      </c>
      <c r="D351" s="116" t="s">
        <v>485</v>
      </c>
      <c r="E351" s="131">
        <v>38136</v>
      </c>
      <c r="F351" s="118">
        <v>17</v>
      </c>
      <c r="G351" s="118" t="s">
        <v>2</v>
      </c>
      <c r="H351" s="118">
        <v>170</v>
      </c>
      <c r="I351" s="118"/>
      <c r="J351" s="119" t="s">
        <v>874</v>
      </c>
      <c r="K351" s="120"/>
      <c r="L351" s="182"/>
      <c r="M351" s="183" t="str">
        <f>VLOOKUP(N351,licencje!$L$5:$L$1000,1,FALSE)</f>
        <v>Szczepan Ścigaj</v>
      </c>
      <c r="N351" s="184" t="str">
        <f t="shared" si="8"/>
        <v>Szczepan Ścigaj</v>
      </c>
      <c r="O351" s="178"/>
      <c r="P351" s="214"/>
      <c r="Q351" s="118"/>
      <c r="R351" s="118"/>
      <c r="S351" s="118"/>
    </row>
    <row r="352" spans="1:19" ht="20.100000000000001" customHeight="1" x14ac:dyDescent="0.25">
      <c r="A352" s="110">
        <v>284</v>
      </c>
      <c r="B352" s="116" t="s">
        <v>1105</v>
      </c>
      <c r="C352" s="116" t="s">
        <v>109</v>
      </c>
      <c r="D352" s="116" t="s">
        <v>480</v>
      </c>
      <c r="E352" s="131">
        <v>37966</v>
      </c>
      <c r="F352" s="118">
        <v>17</v>
      </c>
      <c r="G352" s="118" t="s">
        <v>2</v>
      </c>
      <c r="H352" s="118">
        <v>170</v>
      </c>
      <c r="I352" s="118"/>
      <c r="J352" s="119" t="s">
        <v>874</v>
      </c>
      <c r="K352" s="122"/>
      <c r="L352" s="182"/>
      <c r="M352" s="183" t="str">
        <f>VLOOKUP(N352,licencje!$L$5:$L$1000,1,FALSE)</f>
        <v>Piotr Kusina</v>
      </c>
      <c r="N352" s="184" t="str">
        <f t="shared" si="8"/>
        <v>Piotr Kusina</v>
      </c>
      <c r="O352" s="178"/>
      <c r="P352" s="214"/>
      <c r="Q352" s="118"/>
      <c r="R352" s="118"/>
      <c r="S352" s="118" t="s">
        <v>1291</v>
      </c>
    </row>
    <row r="353" spans="1:19" ht="20.100000000000001" customHeight="1" x14ac:dyDescent="0.25">
      <c r="A353" s="110">
        <v>331</v>
      </c>
      <c r="B353" s="116" t="s">
        <v>1105</v>
      </c>
      <c r="C353" s="116" t="s">
        <v>161</v>
      </c>
      <c r="D353" s="116" t="s">
        <v>713</v>
      </c>
      <c r="E353" s="131">
        <v>38629</v>
      </c>
      <c r="F353" s="118">
        <v>15</v>
      </c>
      <c r="G353" s="118" t="s">
        <v>2</v>
      </c>
      <c r="H353" s="118">
        <v>180</v>
      </c>
      <c r="I353" s="118"/>
      <c r="J353" s="119" t="s">
        <v>874</v>
      </c>
      <c r="K353" s="120"/>
      <c r="L353" s="182"/>
      <c r="M353" s="183" t="str">
        <f>VLOOKUP(N353,licencje!$L$5:$L$1000,1,FALSE)</f>
        <v>Igor Redel</v>
      </c>
      <c r="N353" s="184" t="str">
        <f t="shared" si="8"/>
        <v>Igor Redel</v>
      </c>
      <c r="O353" s="178"/>
      <c r="P353" s="214"/>
      <c r="Q353" s="118"/>
      <c r="R353" s="118"/>
      <c r="S353" s="118"/>
    </row>
    <row r="354" spans="1:19" ht="20.100000000000001" customHeight="1" x14ac:dyDescent="0.25">
      <c r="A354" s="110">
        <v>340</v>
      </c>
      <c r="B354" s="116" t="s">
        <v>1105</v>
      </c>
      <c r="C354" s="116" t="s">
        <v>199</v>
      </c>
      <c r="D354" s="116" t="s">
        <v>699</v>
      </c>
      <c r="E354" s="131">
        <v>38294</v>
      </c>
      <c r="F354" s="118">
        <v>16</v>
      </c>
      <c r="G354" s="118" t="s">
        <v>2</v>
      </c>
      <c r="H354" s="118">
        <v>169</v>
      </c>
      <c r="I354" s="118">
        <v>66</v>
      </c>
      <c r="J354" s="119">
        <v>129</v>
      </c>
      <c r="K354" s="120"/>
      <c r="L354" s="182"/>
      <c r="M354" s="183" t="str">
        <f>VLOOKUP(N354,licencje!$L$5:$L$1000,1,FALSE)</f>
        <v>Jan Gil</v>
      </c>
      <c r="N354" s="184" t="str">
        <f t="shared" si="8"/>
        <v>Jan Gil</v>
      </c>
      <c r="O354" s="178"/>
      <c r="P354" s="215"/>
      <c r="Q354" s="188" t="s">
        <v>1291</v>
      </c>
      <c r="R354" s="188"/>
      <c r="S354" s="188"/>
    </row>
    <row r="355" spans="1:19" ht="20.100000000000001" customHeight="1" x14ac:dyDescent="0.25">
      <c r="A355" s="110">
        <v>45</v>
      </c>
      <c r="B355" s="116" t="s">
        <v>786</v>
      </c>
      <c r="C355" s="116" t="s">
        <v>299</v>
      </c>
      <c r="D355" s="116" t="s">
        <v>785</v>
      </c>
      <c r="E355" s="117">
        <v>37426</v>
      </c>
      <c r="F355" s="118">
        <f>IF(ISBLANK(E355),"",DATEDIF(E355,$B$2,"y"))</f>
        <v>19</v>
      </c>
      <c r="G355" s="118" t="s">
        <v>2</v>
      </c>
      <c r="H355" s="118">
        <v>174</v>
      </c>
      <c r="I355" s="118"/>
      <c r="J355" s="119">
        <v>131</v>
      </c>
      <c r="K355" s="118"/>
      <c r="L355" s="182">
        <v>40</v>
      </c>
      <c r="M355" s="183" t="str">
        <f>VLOOKUP(N355,licencje!$L$5:$L$1000,1,FALSE)</f>
        <v>Eryk Rzeszewicz</v>
      </c>
      <c r="N355" s="184" t="str">
        <f t="shared" si="8"/>
        <v>Eryk Rzeszewicz</v>
      </c>
      <c r="O355" s="178"/>
      <c r="P355" s="217" t="str">
        <f>wykaz_konkurencji!M72</f>
        <v>131 Sport Kenjutsu seniorów -180cm</v>
      </c>
      <c r="Q355" s="190"/>
      <c r="R355" s="190"/>
      <c r="S355" s="190" t="s">
        <v>1291</v>
      </c>
    </row>
    <row r="356" spans="1:19" ht="20.100000000000001" customHeight="1" x14ac:dyDescent="0.25">
      <c r="A356" s="110">
        <v>149</v>
      </c>
      <c r="B356" s="116" t="s">
        <v>883</v>
      </c>
      <c r="C356" s="116" t="s">
        <v>45</v>
      </c>
      <c r="D356" s="116" t="s">
        <v>878</v>
      </c>
      <c r="E356" s="117">
        <v>35976</v>
      </c>
      <c r="F356" s="118">
        <v>23</v>
      </c>
      <c r="G356" s="118" t="s">
        <v>2</v>
      </c>
      <c r="H356" s="118">
        <v>173</v>
      </c>
      <c r="I356" s="118"/>
      <c r="J356" s="119" t="s">
        <v>879</v>
      </c>
      <c r="K356" s="122"/>
      <c r="L356" s="182">
        <v>40</v>
      </c>
      <c r="M356" s="183" t="str">
        <f>VLOOKUP(N356,licencje!$L$5:$L$1000,1,FALSE)</f>
        <v>Dominik Boła</v>
      </c>
      <c r="N356" s="184" t="str">
        <f t="shared" si="8"/>
        <v>Dominik Boła</v>
      </c>
      <c r="O356" s="178"/>
      <c r="P356" s="214"/>
      <c r="Q356" s="118" t="s">
        <v>1291</v>
      </c>
      <c r="R356" s="118"/>
      <c r="S356" s="118"/>
    </row>
    <row r="357" spans="1:19" ht="20.100000000000001" customHeight="1" x14ac:dyDescent="0.25">
      <c r="A357" s="110">
        <v>273</v>
      </c>
      <c r="B357" s="116" t="s">
        <v>1105</v>
      </c>
      <c r="C357" s="116" t="s">
        <v>167</v>
      </c>
      <c r="D357" s="116" t="s">
        <v>721</v>
      </c>
      <c r="E357" s="131">
        <v>37520</v>
      </c>
      <c r="F357" s="118">
        <v>19</v>
      </c>
      <c r="G357" s="118" t="s">
        <v>2</v>
      </c>
      <c r="H357" s="118">
        <v>172</v>
      </c>
      <c r="I357" s="118"/>
      <c r="J357" s="119" t="s">
        <v>879</v>
      </c>
      <c r="K357" s="120"/>
      <c r="L357" s="182"/>
      <c r="M357" s="183" t="str">
        <f>VLOOKUP(N357,licencje!$L$5:$L$1000,1,FALSE)</f>
        <v>Bartosz Hazy</v>
      </c>
      <c r="N357" s="184" t="str">
        <f t="shared" si="8"/>
        <v>Bartosz Hazy</v>
      </c>
      <c r="O357" s="178"/>
      <c r="P357" s="215"/>
      <c r="Q357" s="188"/>
      <c r="R357" s="188" t="s">
        <v>1291</v>
      </c>
      <c r="S357" s="188"/>
    </row>
    <row r="358" spans="1:19" ht="20.100000000000001" customHeight="1" x14ac:dyDescent="0.25">
      <c r="A358" s="110">
        <v>47</v>
      </c>
      <c r="B358" s="116" t="s">
        <v>786</v>
      </c>
      <c r="C358" s="116" t="s">
        <v>228</v>
      </c>
      <c r="D358" s="116" t="s">
        <v>753</v>
      </c>
      <c r="E358" s="117">
        <v>25789</v>
      </c>
      <c r="F358" s="118">
        <f>IF(ISBLANK(E358),"",DATEDIF(E358,$B$2,"y"))</f>
        <v>51</v>
      </c>
      <c r="G358" s="118" t="s">
        <v>2</v>
      </c>
      <c r="H358" s="118">
        <v>176</v>
      </c>
      <c r="I358" s="118"/>
      <c r="J358" s="119">
        <v>133</v>
      </c>
      <c r="K358" s="118"/>
      <c r="L358" s="182">
        <v>40</v>
      </c>
      <c r="M358" s="183" t="str">
        <f>VLOOKUP(N358,licencje!$L$5:$L$1000,1,FALSE)</f>
        <v>Mariusz Kozłowski</v>
      </c>
      <c r="N358" s="184" t="str">
        <f t="shared" si="8"/>
        <v>Mariusz Kozłowski</v>
      </c>
      <c r="O358" s="178"/>
      <c r="P358" s="217" t="str">
        <f>wykaz_konkurencji!M73</f>
        <v>133 Sport Kenjutsu seniorów starszych -180cm</v>
      </c>
      <c r="Q358" s="190"/>
      <c r="R358" s="190"/>
      <c r="S358" s="190" t="s">
        <v>1291</v>
      </c>
    </row>
    <row r="359" spans="1:19" ht="20.100000000000001" customHeight="1" x14ac:dyDescent="0.25">
      <c r="A359" s="110">
        <v>125</v>
      </c>
      <c r="B359" s="116" t="s">
        <v>883</v>
      </c>
      <c r="C359" s="116" t="s">
        <v>592</v>
      </c>
      <c r="D359" s="116" t="s">
        <v>750</v>
      </c>
      <c r="E359" s="121">
        <v>29233</v>
      </c>
      <c r="F359" s="118">
        <v>41</v>
      </c>
      <c r="G359" s="118" t="s">
        <v>2</v>
      </c>
      <c r="H359" s="118">
        <v>172</v>
      </c>
      <c r="I359" s="118"/>
      <c r="J359" s="119" t="s">
        <v>873</v>
      </c>
      <c r="K359" s="122"/>
      <c r="L359" s="182">
        <v>40</v>
      </c>
      <c r="M359" s="183" t="str">
        <f>VLOOKUP(N359,licencje!$L$5:$L$1000,1,FALSE)</f>
        <v>Błażej Kopiński</v>
      </c>
      <c r="N359" s="184" t="str">
        <f t="shared" si="8"/>
        <v>Błażej Kopiński</v>
      </c>
      <c r="O359" s="178"/>
      <c r="P359" s="214"/>
      <c r="Q359" s="118" t="s">
        <v>1291</v>
      </c>
      <c r="R359" s="118"/>
      <c r="S359" s="118"/>
    </row>
    <row r="360" spans="1:19" ht="20.100000000000001" customHeight="1" x14ac:dyDescent="0.25">
      <c r="A360" s="110">
        <v>128</v>
      </c>
      <c r="B360" s="116" t="s">
        <v>883</v>
      </c>
      <c r="C360" s="116" t="s">
        <v>759</v>
      </c>
      <c r="D360" s="116" t="s">
        <v>758</v>
      </c>
      <c r="E360" s="117">
        <v>23373</v>
      </c>
      <c r="F360" s="118">
        <v>57</v>
      </c>
      <c r="G360" s="118" t="s">
        <v>2</v>
      </c>
      <c r="H360" s="118">
        <v>171</v>
      </c>
      <c r="I360" s="118"/>
      <c r="J360" s="119" t="s">
        <v>873</v>
      </c>
      <c r="K360" s="122"/>
      <c r="L360" s="182">
        <v>40</v>
      </c>
      <c r="M360" s="183" t="str">
        <f>VLOOKUP(N360,licencje!$L$5:$L$1000,1,FALSE)</f>
        <v>Marian Waszak</v>
      </c>
      <c r="N360" s="184" t="str">
        <f t="shared" si="8"/>
        <v>Marian Waszak</v>
      </c>
      <c r="O360" s="178"/>
      <c r="P360" s="215"/>
      <c r="Q360" s="188"/>
      <c r="R360" s="188" t="s">
        <v>1291</v>
      </c>
      <c r="S360" s="188"/>
    </row>
    <row r="361" spans="1:19" ht="20.100000000000001" customHeight="1" x14ac:dyDescent="0.25">
      <c r="A361" s="110">
        <v>46</v>
      </c>
      <c r="B361" s="116" t="s">
        <v>786</v>
      </c>
      <c r="C361" s="116" t="s">
        <v>729</v>
      </c>
      <c r="D361" s="116" t="s">
        <v>778</v>
      </c>
      <c r="E361" s="117">
        <v>35882</v>
      </c>
      <c r="F361" s="118">
        <f>IF(ISBLANK(E361),"",DATEDIF(E361,$B$2,"y"))</f>
        <v>23</v>
      </c>
      <c r="G361" s="118" t="s">
        <v>2</v>
      </c>
      <c r="H361" s="118">
        <v>185</v>
      </c>
      <c r="I361" s="118"/>
      <c r="J361" s="119">
        <v>134</v>
      </c>
      <c r="K361" s="118"/>
      <c r="L361" s="182">
        <v>40</v>
      </c>
      <c r="M361" s="183" t="str">
        <f>VLOOKUP(N361,licencje!$L$5:$L$1000,1,FALSE)</f>
        <v>Kacper Śliwa</v>
      </c>
      <c r="N361" s="184" t="str">
        <f t="shared" si="8"/>
        <v>Kacper Śliwa</v>
      </c>
      <c r="O361" s="178"/>
      <c r="P361" s="217" t="str">
        <f>wykaz_konkurencji!M74</f>
        <v>134 Sport Kenjutsu seniorów +180cm</v>
      </c>
      <c r="Q361" s="190"/>
      <c r="R361" s="190" t="s">
        <v>1291</v>
      </c>
      <c r="S361" s="190"/>
    </row>
    <row r="362" spans="1:19" ht="20.100000000000001" customHeight="1" x14ac:dyDescent="0.25">
      <c r="A362" s="110">
        <v>48</v>
      </c>
      <c r="B362" s="116" t="s">
        <v>786</v>
      </c>
      <c r="C362" s="116" t="s">
        <v>228</v>
      </c>
      <c r="D362" s="116" t="s">
        <v>779</v>
      </c>
      <c r="E362" s="117">
        <v>29908</v>
      </c>
      <c r="F362" s="118">
        <f>IF(ISBLANK(E362),"",DATEDIF(E362,$B$2,"y"))</f>
        <v>39</v>
      </c>
      <c r="G362" s="118" t="s">
        <v>2</v>
      </c>
      <c r="H362" s="118">
        <v>186</v>
      </c>
      <c r="I362" s="118"/>
      <c r="J362" s="119">
        <v>134</v>
      </c>
      <c r="K362" s="118"/>
      <c r="L362" s="182">
        <v>40</v>
      </c>
      <c r="M362" s="183" t="str">
        <f>VLOOKUP(N362,licencje!$L$5:$L$1000,1,FALSE)</f>
        <v>Mariusz Kłohs</v>
      </c>
      <c r="N362" s="184" t="str">
        <f t="shared" si="8"/>
        <v>Mariusz Kłohs</v>
      </c>
      <c r="O362" s="178"/>
      <c r="P362" s="214"/>
      <c r="Q362" s="118" t="s">
        <v>1291</v>
      </c>
      <c r="R362" s="118"/>
      <c r="S362" s="118"/>
    </row>
    <row r="363" spans="1:19" ht="20.100000000000001" customHeight="1" x14ac:dyDescent="0.25">
      <c r="A363" s="110">
        <v>106</v>
      </c>
      <c r="B363" s="116" t="s">
        <v>870</v>
      </c>
      <c r="C363" s="116" t="s">
        <v>244</v>
      </c>
      <c r="D363" s="116" t="s">
        <v>856</v>
      </c>
      <c r="E363" s="117">
        <v>25521</v>
      </c>
      <c r="F363" s="118">
        <v>51</v>
      </c>
      <c r="G363" s="118" t="s">
        <v>2</v>
      </c>
      <c r="H363" s="118">
        <v>181</v>
      </c>
      <c r="I363" s="118"/>
      <c r="J363" s="119" t="s">
        <v>857</v>
      </c>
      <c r="K363" s="122"/>
      <c r="L363" s="182">
        <v>40</v>
      </c>
      <c r="M363" s="183" t="e">
        <f>VLOOKUP(N363,licencje!$L$5:$L$1000,1,FALSE)</f>
        <v>#N/A</v>
      </c>
      <c r="N363" s="184" t="str">
        <f t="shared" si="8"/>
        <v>Grzegorz KARBOWNICZEK</v>
      </c>
      <c r="O363" s="178"/>
      <c r="P363" s="214"/>
      <c r="Q363" s="118"/>
      <c r="R363" s="118"/>
      <c r="S363" s="118" t="s">
        <v>1291</v>
      </c>
    </row>
    <row r="364" spans="1:19" ht="20.100000000000001" customHeight="1" x14ac:dyDescent="0.25">
      <c r="A364" s="110">
        <v>263</v>
      </c>
      <c r="B364" s="116" t="s">
        <v>957</v>
      </c>
      <c r="C364" s="116" t="s">
        <v>614</v>
      </c>
      <c r="D364" s="116" t="s">
        <v>613</v>
      </c>
      <c r="E364" s="117">
        <v>29002</v>
      </c>
      <c r="F364" s="118">
        <v>42</v>
      </c>
      <c r="G364" s="118" t="s">
        <v>2</v>
      </c>
      <c r="H364" s="118">
        <v>180</v>
      </c>
      <c r="I364" s="118"/>
      <c r="J364" s="119" t="s">
        <v>857</v>
      </c>
      <c r="K364" s="120"/>
      <c r="L364" s="182">
        <v>40</v>
      </c>
      <c r="M364" s="183" t="str">
        <f>VLOOKUP(N364,licencje!$L$5:$L$1000,1,FALSE)</f>
        <v>Wojciech Górywoda</v>
      </c>
      <c r="N364" s="184" t="str">
        <f t="shared" si="8"/>
        <v>Wojciech Górywoda</v>
      </c>
      <c r="O364" s="178"/>
      <c r="P364" s="214"/>
      <c r="Q364" s="118"/>
      <c r="R364" s="118"/>
      <c r="S364" s="118"/>
    </row>
    <row r="365" spans="1:19" ht="20.100000000000001" customHeight="1" x14ac:dyDescent="0.25">
      <c r="A365" s="110">
        <v>356</v>
      </c>
      <c r="B365" s="116" t="s">
        <v>1105</v>
      </c>
      <c r="C365" s="116" t="s">
        <v>1098</v>
      </c>
      <c r="D365" s="116" t="s">
        <v>1099</v>
      </c>
      <c r="E365" s="131">
        <v>37354</v>
      </c>
      <c r="F365" s="118">
        <v>19</v>
      </c>
      <c r="G365" s="118" t="s">
        <v>2</v>
      </c>
      <c r="H365" s="118">
        <v>180</v>
      </c>
      <c r="I365" s="118"/>
      <c r="J365" s="119">
        <v>134</v>
      </c>
      <c r="K365" s="120"/>
      <c r="L365" s="182"/>
      <c r="M365" s="183" t="e">
        <f>VLOOKUP(N365,licencje!$L$5:$L$1000,1,FALSE)</f>
        <v>#N/A</v>
      </c>
      <c r="N365" s="184" t="str">
        <f t="shared" si="8"/>
        <v>Danił Gryhechkin</v>
      </c>
      <c r="O365" s="178"/>
      <c r="P365" s="215"/>
      <c r="Q365" s="188"/>
      <c r="R365" s="188"/>
      <c r="S365" s="188"/>
    </row>
    <row r="366" spans="1:19" ht="20.100000000000001" customHeight="1" x14ac:dyDescent="0.25">
      <c r="A366" s="110">
        <v>44</v>
      </c>
      <c r="B366" s="116" t="s">
        <v>786</v>
      </c>
      <c r="C366" s="116" t="s">
        <v>180</v>
      </c>
      <c r="D366" s="116" t="s">
        <v>784</v>
      </c>
      <c r="E366" s="117">
        <v>38525</v>
      </c>
      <c r="F366" s="118">
        <f>IF(ISBLANK(E366),"",DATEDIF(E366,$B$2,"y"))</f>
        <v>16</v>
      </c>
      <c r="G366" s="118" t="s">
        <v>6</v>
      </c>
      <c r="H366" s="118">
        <v>170</v>
      </c>
      <c r="I366" s="118"/>
      <c r="J366" s="119">
        <v>135</v>
      </c>
      <c r="K366" s="118"/>
      <c r="L366" s="182">
        <v>40</v>
      </c>
      <c r="M366" s="183" t="e">
        <f>VLOOKUP(N366,licencje!$L$5:$L$1000,1,FALSE)</f>
        <v>#N/A</v>
      </c>
      <c r="N366" s="184" t="str">
        <f t="shared" si="8"/>
        <v>Alicja Gracek</v>
      </c>
      <c r="O366" s="178"/>
      <c r="P366" s="217" t="str">
        <f>wykaz_konkurencji!M75</f>
        <v>135 Sport Kenjutsu kobiet open</v>
      </c>
      <c r="Q366" s="190"/>
      <c r="R366" s="190"/>
      <c r="S366" s="190" t="s">
        <v>1291</v>
      </c>
    </row>
    <row r="367" spans="1:19" ht="20.100000000000001" customHeight="1" x14ac:dyDescent="0.25">
      <c r="A367" s="110">
        <v>49</v>
      </c>
      <c r="B367" s="116" t="s">
        <v>786</v>
      </c>
      <c r="C367" s="116" t="s">
        <v>435</v>
      </c>
      <c r="D367" s="116" t="s">
        <v>781</v>
      </c>
      <c r="E367" s="117">
        <v>35408</v>
      </c>
      <c r="F367" s="118">
        <f>IF(ISBLANK(E367),"",DATEDIF(E367,$B$2,"y"))</f>
        <v>24</v>
      </c>
      <c r="G367" s="118" t="s">
        <v>6</v>
      </c>
      <c r="H367" s="118">
        <v>163</v>
      </c>
      <c r="I367" s="118"/>
      <c r="J367" s="119">
        <v>135</v>
      </c>
      <c r="K367" s="118"/>
      <c r="L367" s="182">
        <v>40</v>
      </c>
      <c r="M367" s="183" t="str">
        <f>VLOOKUP(N367,licencje!$L$5:$L$1000,1,FALSE)</f>
        <v>Anna Orłowska</v>
      </c>
      <c r="N367" s="184" t="str">
        <f t="shared" si="8"/>
        <v>Anna Orłowska</v>
      </c>
      <c r="O367" s="178"/>
      <c r="P367" s="214"/>
      <c r="Q367" s="118"/>
      <c r="R367" s="118" t="s">
        <v>1291</v>
      </c>
      <c r="S367" s="118"/>
    </row>
    <row r="368" spans="1:19" ht="20.100000000000001" customHeight="1" x14ac:dyDescent="0.25">
      <c r="A368" s="110">
        <v>78</v>
      </c>
      <c r="B368" s="116" t="s">
        <v>852</v>
      </c>
      <c r="C368" s="116" t="s">
        <v>840</v>
      </c>
      <c r="D368" s="116" t="s">
        <v>657</v>
      </c>
      <c r="E368" s="121">
        <v>38122</v>
      </c>
      <c r="F368" s="118">
        <v>17</v>
      </c>
      <c r="G368" s="118" t="s">
        <v>6</v>
      </c>
      <c r="H368" s="118">
        <v>170</v>
      </c>
      <c r="I368" s="118"/>
      <c r="J368" s="119">
        <v>135</v>
      </c>
      <c r="K368" s="120"/>
      <c r="L368" s="182">
        <v>40</v>
      </c>
      <c r="M368" s="183" t="e">
        <f>VLOOKUP(N368,licencje!$L$5:$L$1000,1,FALSE)</f>
        <v>#N/A</v>
      </c>
      <c r="N368" s="184" t="str">
        <f t="shared" si="8"/>
        <v>Julia  Sęk</v>
      </c>
      <c r="O368" s="178"/>
      <c r="P368" s="215"/>
      <c r="Q368" s="188" t="s">
        <v>1291</v>
      </c>
      <c r="R368" s="188"/>
      <c r="S368" s="188"/>
    </row>
    <row r="369" spans="1:19" ht="20.100000000000001" customHeight="1" x14ac:dyDescent="0.25">
      <c r="A369" s="110">
        <v>185</v>
      </c>
      <c r="B369" s="116" t="s">
        <v>928</v>
      </c>
      <c r="C369" s="116" t="s">
        <v>132</v>
      </c>
      <c r="D369" s="116" t="s">
        <v>909</v>
      </c>
      <c r="E369" s="121">
        <v>42439</v>
      </c>
      <c r="F369" s="118">
        <v>5</v>
      </c>
      <c r="G369" s="118" t="s">
        <v>2</v>
      </c>
      <c r="H369" s="118">
        <v>114</v>
      </c>
      <c r="I369" s="118">
        <v>20</v>
      </c>
      <c r="J369" s="119" t="s">
        <v>910</v>
      </c>
      <c r="K369" s="120"/>
      <c r="L369" s="182">
        <v>40</v>
      </c>
      <c r="M369" s="183" t="str">
        <f>VLOOKUP(N369,licencje!$L$5:$L$1000,1,FALSE)</f>
        <v>Adam Duczkowski</v>
      </c>
      <c r="N369" s="184" t="str">
        <f t="shared" si="8"/>
        <v>Adam Duczkowski</v>
      </c>
      <c r="O369" s="178"/>
      <c r="P369" s="217" t="str">
        <f>wykaz_konkurencji!M76</f>
        <v>142 Freestyle / Forma własna z bronią</v>
      </c>
      <c r="Q369" s="190"/>
      <c r="R369" s="190"/>
      <c r="S369" s="190"/>
    </row>
    <row r="370" spans="1:19" ht="20.100000000000001" customHeight="1" x14ac:dyDescent="0.25">
      <c r="A370" s="110">
        <v>187</v>
      </c>
      <c r="B370" s="116" t="s">
        <v>928</v>
      </c>
      <c r="C370" s="116" t="s">
        <v>679</v>
      </c>
      <c r="D370" s="116" t="s">
        <v>911</v>
      </c>
      <c r="E370" s="117">
        <v>41393</v>
      </c>
      <c r="F370" s="118">
        <v>8</v>
      </c>
      <c r="G370" s="118" t="s">
        <v>2</v>
      </c>
      <c r="H370" s="118">
        <v>128</v>
      </c>
      <c r="I370" s="118">
        <v>20</v>
      </c>
      <c r="J370" s="119" t="s">
        <v>910</v>
      </c>
      <c r="K370" s="120"/>
      <c r="L370" s="182">
        <v>40</v>
      </c>
      <c r="M370" s="183" t="str">
        <f>VLOOKUP(N370,licencje!$L$5:$L$1000,1,FALSE)</f>
        <v>Olaf Buzuk</v>
      </c>
      <c r="N370" s="184" t="str">
        <f t="shared" si="8"/>
        <v>Olaf Buzuk</v>
      </c>
      <c r="O370" s="178"/>
      <c r="P370" s="214"/>
      <c r="Q370" s="118"/>
      <c r="R370" s="118"/>
      <c r="S370" s="118"/>
    </row>
    <row r="371" spans="1:19" ht="20.100000000000001" customHeight="1" x14ac:dyDescent="0.25">
      <c r="A371" s="110">
        <v>190</v>
      </c>
      <c r="B371" s="116" t="s">
        <v>928</v>
      </c>
      <c r="C371" s="116" t="s">
        <v>534</v>
      </c>
      <c r="D371" s="116" t="s">
        <v>912</v>
      </c>
      <c r="E371" s="117">
        <v>40932</v>
      </c>
      <c r="F371" s="118">
        <v>9</v>
      </c>
      <c r="G371" s="118" t="s">
        <v>2</v>
      </c>
      <c r="H371" s="118">
        <v>158</v>
      </c>
      <c r="I371" s="118">
        <v>55</v>
      </c>
      <c r="J371" s="119" t="s">
        <v>910</v>
      </c>
      <c r="K371" s="120"/>
      <c r="L371" s="182">
        <v>40</v>
      </c>
      <c r="M371" s="183" t="str">
        <f>VLOOKUP(N371,licencje!$L$5:$L$1000,1,FALSE)</f>
        <v>Nikodem Kolczyński</v>
      </c>
      <c r="N371" s="184" t="str">
        <f t="shared" si="8"/>
        <v>Nikodem Kolczyński</v>
      </c>
      <c r="O371" s="178"/>
      <c r="P371" s="214"/>
      <c r="Q371" s="118"/>
      <c r="R371" s="118"/>
      <c r="S371" s="118"/>
    </row>
    <row r="372" spans="1:19" ht="20.100000000000001" customHeight="1" x14ac:dyDescent="0.25">
      <c r="A372" s="110">
        <v>193</v>
      </c>
      <c r="B372" s="116" t="s">
        <v>928</v>
      </c>
      <c r="C372" s="116" t="s">
        <v>913</v>
      </c>
      <c r="D372" s="116" t="s">
        <v>914</v>
      </c>
      <c r="E372" s="117">
        <v>40881</v>
      </c>
      <c r="F372" s="118">
        <v>9</v>
      </c>
      <c r="G372" s="118" t="s">
        <v>2</v>
      </c>
      <c r="H372" s="118">
        <v>139</v>
      </c>
      <c r="I372" s="118">
        <v>35</v>
      </c>
      <c r="J372" s="119" t="s">
        <v>910</v>
      </c>
      <c r="K372" s="120"/>
      <c r="L372" s="182">
        <v>40</v>
      </c>
      <c r="M372" s="183" t="str">
        <f>VLOOKUP(N372,licencje!$L$5:$L$1000,1,FALSE)</f>
        <v>Jędrzej Rychlewski</v>
      </c>
      <c r="N372" s="184" t="str">
        <f t="shared" si="8"/>
        <v>Jędrzej Rychlewski</v>
      </c>
      <c r="O372" s="178"/>
      <c r="P372" s="214"/>
      <c r="Q372" s="118"/>
      <c r="R372" s="118"/>
      <c r="S372" s="118" t="s">
        <v>1291</v>
      </c>
    </row>
    <row r="373" spans="1:19" ht="20.100000000000001" customHeight="1" x14ac:dyDescent="0.25">
      <c r="A373" s="110">
        <v>195</v>
      </c>
      <c r="B373" s="116" t="s">
        <v>928</v>
      </c>
      <c r="C373" s="116" t="s">
        <v>277</v>
      </c>
      <c r="D373" s="116" t="s">
        <v>915</v>
      </c>
      <c r="E373" s="117">
        <v>40163</v>
      </c>
      <c r="F373" s="118">
        <v>11</v>
      </c>
      <c r="G373" s="118" t="s">
        <v>2</v>
      </c>
      <c r="H373" s="118">
        <v>150</v>
      </c>
      <c r="I373" s="118">
        <v>47</v>
      </c>
      <c r="J373" s="119" t="s">
        <v>910</v>
      </c>
      <c r="K373" s="120"/>
      <c r="L373" s="182">
        <v>40</v>
      </c>
      <c r="M373" s="183" t="str">
        <f>VLOOKUP(N373,licencje!$L$5:$L$1000,1,FALSE)</f>
        <v>Franciszek Kowal</v>
      </c>
      <c r="N373" s="184" t="str">
        <f t="shared" si="8"/>
        <v>Franciszek Kowal</v>
      </c>
      <c r="O373" s="178"/>
      <c r="P373" s="214"/>
      <c r="Q373" s="118"/>
      <c r="R373" s="118"/>
      <c r="S373" s="118"/>
    </row>
    <row r="374" spans="1:19" ht="20.100000000000001" customHeight="1" x14ac:dyDescent="0.25">
      <c r="A374" s="110">
        <v>198</v>
      </c>
      <c r="B374" s="116" t="s">
        <v>928</v>
      </c>
      <c r="C374" s="116" t="s">
        <v>531</v>
      </c>
      <c r="D374" s="116" t="s">
        <v>916</v>
      </c>
      <c r="E374" s="117">
        <v>40008</v>
      </c>
      <c r="F374" s="118">
        <v>12</v>
      </c>
      <c r="G374" s="118" t="s">
        <v>2</v>
      </c>
      <c r="H374" s="118">
        <v>158</v>
      </c>
      <c r="I374" s="118">
        <v>60</v>
      </c>
      <c r="J374" s="119" t="s">
        <v>910</v>
      </c>
      <c r="K374" s="120"/>
      <c r="L374" s="182">
        <v>40</v>
      </c>
      <c r="M374" s="183" t="str">
        <f>VLOOKUP(N374,licencje!$L$5:$L$1000,1,FALSE)</f>
        <v>Norbert Czepczyński</v>
      </c>
      <c r="N374" s="184" t="str">
        <f t="shared" si="8"/>
        <v>Norbert Czepczyński</v>
      </c>
      <c r="O374" s="178"/>
      <c r="P374" s="214"/>
      <c r="Q374" s="118"/>
      <c r="R374" s="118" t="s">
        <v>1291</v>
      </c>
      <c r="S374" s="118"/>
    </row>
    <row r="375" spans="1:19" ht="20.100000000000001" customHeight="1" x14ac:dyDescent="0.25">
      <c r="A375" s="110">
        <v>201</v>
      </c>
      <c r="B375" s="116" t="s">
        <v>928</v>
      </c>
      <c r="C375" s="116" t="s">
        <v>160</v>
      </c>
      <c r="D375" s="116" t="s">
        <v>917</v>
      </c>
      <c r="E375" s="117">
        <v>40094</v>
      </c>
      <c r="F375" s="118">
        <v>11</v>
      </c>
      <c r="G375" s="118" t="s">
        <v>6</v>
      </c>
      <c r="H375" s="118">
        <v>170</v>
      </c>
      <c r="I375" s="118">
        <v>55</v>
      </c>
      <c r="J375" s="119" t="s">
        <v>910</v>
      </c>
      <c r="K375" s="120"/>
      <c r="L375" s="182">
        <v>40</v>
      </c>
      <c r="M375" s="183" t="str">
        <f>VLOOKUP(N375,licencje!$L$5:$L$1000,1,FALSE)</f>
        <v>Liliana Kolczyńska</v>
      </c>
      <c r="N375" s="184" t="str">
        <f t="shared" si="8"/>
        <v>Liliana Kolczyńska</v>
      </c>
      <c r="O375" s="178"/>
      <c r="P375" s="214"/>
      <c r="Q375" s="118"/>
      <c r="R375" s="118"/>
      <c r="S375" s="118"/>
    </row>
    <row r="376" spans="1:19" ht="20.100000000000001" customHeight="1" x14ac:dyDescent="0.25">
      <c r="A376" s="110">
        <v>203</v>
      </c>
      <c r="B376" s="116" t="s">
        <v>928</v>
      </c>
      <c r="C376" s="116" t="s">
        <v>685</v>
      </c>
      <c r="D376" s="116" t="s">
        <v>918</v>
      </c>
      <c r="E376" s="117">
        <v>40354</v>
      </c>
      <c r="F376" s="118">
        <v>11</v>
      </c>
      <c r="G376" s="118" t="s">
        <v>6</v>
      </c>
      <c r="H376" s="118">
        <v>150</v>
      </c>
      <c r="I376" s="118">
        <v>43</v>
      </c>
      <c r="J376" s="119" t="s">
        <v>910</v>
      </c>
      <c r="K376" s="120"/>
      <c r="L376" s="182">
        <v>40</v>
      </c>
      <c r="M376" s="183" t="str">
        <f>VLOOKUP(N376,licencje!$L$5:$L$1000,1,FALSE)</f>
        <v>Magdalena Bilicka</v>
      </c>
      <c r="N376" s="184" t="str">
        <f t="shared" si="8"/>
        <v>Magdalena Bilicka</v>
      </c>
      <c r="O376" s="178"/>
      <c r="P376" s="215"/>
      <c r="Q376" s="188" t="s">
        <v>1291</v>
      </c>
      <c r="R376" s="188"/>
      <c r="S376" s="188"/>
    </row>
    <row r="377" spans="1:19" ht="20.100000000000001" customHeight="1" x14ac:dyDescent="0.25">
      <c r="A377" s="110">
        <v>68</v>
      </c>
      <c r="B377" s="116" t="s">
        <v>839</v>
      </c>
      <c r="C377" s="116" t="s">
        <v>820</v>
      </c>
      <c r="D377" s="116" t="s">
        <v>821</v>
      </c>
      <c r="E377" s="117">
        <v>39100</v>
      </c>
      <c r="F377" s="118">
        <f t="shared" ref="F377:F385" si="9">IF(ISBLANK(E377),"",DATEDIF(E377,$B$2,"y"))</f>
        <v>14</v>
      </c>
      <c r="G377" s="118" t="s">
        <v>2</v>
      </c>
      <c r="H377" s="118"/>
      <c r="I377" s="118">
        <v>50</v>
      </c>
      <c r="J377" s="119" t="s">
        <v>822</v>
      </c>
      <c r="K377" s="118"/>
      <c r="L377" s="186">
        <v>40</v>
      </c>
      <c r="M377" s="183" t="str">
        <f>VLOOKUP(N377,licencje!$L$5:$L$1000,1,FALSE)</f>
        <v>Kuba Jochimczyk</v>
      </c>
      <c r="N377" s="184" t="str">
        <f t="shared" si="8"/>
        <v>KUBA JOCHIMCZYK</v>
      </c>
      <c r="O377" s="178"/>
      <c r="P377" s="217" t="str">
        <f>wykaz_konkurencji!M77</f>
        <v>147 Semi Kontakt kadetów 13-15 lat -55kg</v>
      </c>
      <c r="Q377" s="190" t="s">
        <v>1291</v>
      </c>
      <c r="R377" s="190"/>
      <c r="S377" s="190"/>
    </row>
    <row r="378" spans="1:19" ht="20.100000000000001" customHeight="1" x14ac:dyDescent="0.25">
      <c r="A378" s="110">
        <v>69</v>
      </c>
      <c r="B378" s="116" t="s">
        <v>839</v>
      </c>
      <c r="C378" s="116" t="s">
        <v>823</v>
      </c>
      <c r="D378" s="116" t="s">
        <v>821</v>
      </c>
      <c r="E378" s="117">
        <v>39169</v>
      </c>
      <c r="F378" s="118">
        <f t="shared" si="9"/>
        <v>14</v>
      </c>
      <c r="G378" s="118" t="s">
        <v>2</v>
      </c>
      <c r="H378" s="118"/>
      <c r="I378" s="118">
        <v>54</v>
      </c>
      <c r="J378" s="119" t="s">
        <v>822</v>
      </c>
      <c r="K378" s="118"/>
      <c r="L378" s="186">
        <v>40</v>
      </c>
      <c r="M378" s="183" t="str">
        <f>VLOOKUP(N378,licencje!$L$5:$L$1000,1,FALSE)</f>
        <v>Michał Jochimczyk</v>
      </c>
      <c r="N378" s="184" t="str">
        <f t="shared" si="8"/>
        <v>MICHAŁ JOCHIMCZYK</v>
      </c>
      <c r="O378" s="178"/>
      <c r="P378" s="214"/>
      <c r="Q378" s="118"/>
      <c r="R378" s="118" t="s">
        <v>1291</v>
      </c>
      <c r="S378" s="118"/>
    </row>
    <row r="379" spans="1:19" ht="20.100000000000001" customHeight="1" x14ac:dyDescent="0.25">
      <c r="A379" s="110">
        <v>76</v>
      </c>
      <c r="B379" s="116" t="s">
        <v>839</v>
      </c>
      <c r="C379" s="116" t="s">
        <v>834</v>
      </c>
      <c r="D379" s="116" t="s">
        <v>835</v>
      </c>
      <c r="E379" s="117">
        <v>38909</v>
      </c>
      <c r="F379" s="118">
        <f t="shared" si="9"/>
        <v>15</v>
      </c>
      <c r="G379" s="118" t="s">
        <v>2</v>
      </c>
      <c r="H379" s="118"/>
      <c r="I379" s="118">
        <v>52</v>
      </c>
      <c r="J379" s="119" t="s">
        <v>822</v>
      </c>
      <c r="K379" s="118"/>
      <c r="L379" s="186">
        <v>40</v>
      </c>
      <c r="M379" s="183" t="e">
        <f>VLOOKUP(N379,licencje!$L$5:$L$1000,1,FALSE)</f>
        <v>#N/A</v>
      </c>
      <c r="N379" s="184" t="str">
        <f t="shared" si="8"/>
        <v>DORIAN  PIERÓG</v>
      </c>
      <c r="O379" s="178"/>
      <c r="P379" s="215"/>
      <c r="Q379" s="188"/>
      <c r="R379" s="188"/>
      <c r="S379" s="188" t="s">
        <v>1291</v>
      </c>
    </row>
    <row r="380" spans="1:19" ht="20.100000000000001" customHeight="1" x14ac:dyDescent="0.25">
      <c r="A380" s="110">
        <v>67</v>
      </c>
      <c r="B380" s="116" t="s">
        <v>839</v>
      </c>
      <c r="C380" s="116" t="s">
        <v>817</v>
      </c>
      <c r="D380" s="116" t="s">
        <v>818</v>
      </c>
      <c r="E380" s="117">
        <v>38447</v>
      </c>
      <c r="F380" s="118">
        <f t="shared" si="9"/>
        <v>16</v>
      </c>
      <c r="G380" s="118" t="s">
        <v>2</v>
      </c>
      <c r="H380" s="118"/>
      <c r="I380" s="118">
        <v>72</v>
      </c>
      <c r="J380" s="119" t="s">
        <v>819</v>
      </c>
      <c r="K380" s="118"/>
      <c r="L380" s="186">
        <v>40</v>
      </c>
      <c r="M380" s="183" t="str">
        <f>VLOOKUP(N380,licencje!$L$5:$L$1000,1,FALSE)</f>
        <v>Daniel Wróbel</v>
      </c>
      <c r="N380" s="184" t="str">
        <f t="shared" si="8"/>
        <v>DANIEL WRÓBEL</v>
      </c>
      <c r="O380" s="178"/>
      <c r="P380" s="217" t="str">
        <f>wykaz_konkurencji!M78</f>
        <v>151 Semi Kontakt juniorów 16-18 lat -75kg</v>
      </c>
      <c r="Q380" s="190" t="s">
        <v>1291</v>
      </c>
      <c r="R380" s="190"/>
      <c r="S380" s="190"/>
    </row>
    <row r="381" spans="1:19" ht="20.100000000000001" customHeight="1" x14ac:dyDescent="0.25">
      <c r="A381" s="110">
        <v>71</v>
      </c>
      <c r="B381" s="116" t="s">
        <v>839</v>
      </c>
      <c r="C381" s="116" t="s">
        <v>826</v>
      </c>
      <c r="D381" s="116" t="s">
        <v>827</v>
      </c>
      <c r="E381" s="117">
        <v>38698</v>
      </c>
      <c r="F381" s="118">
        <f t="shared" si="9"/>
        <v>15</v>
      </c>
      <c r="G381" s="118" t="s">
        <v>2</v>
      </c>
      <c r="H381" s="118"/>
      <c r="I381" s="118">
        <v>64</v>
      </c>
      <c r="J381" s="119">
        <v>151</v>
      </c>
      <c r="K381" s="118"/>
      <c r="L381" s="186">
        <v>40</v>
      </c>
      <c r="M381" s="183" t="e">
        <f>VLOOKUP(N381,licencje!$L$5:$L$1000,1,FALSE)</f>
        <v>#N/A</v>
      </c>
      <c r="N381" s="184" t="str">
        <f t="shared" si="8"/>
        <v>WIKTOR PRZEMIAK</v>
      </c>
      <c r="O381" s="178"/>
      <c r="P381" s="214"/>
      <c r="Q381" s="118"/>
      <c r="R381" s="118" t="s">
        <v>1291</v>
      </c>
      <c r="S381" s="118"/>
    </row>
    <row r="382" spans="1:19" ht="20.100000000000001" customHeight="1" x14ac:dyDescent="0.25">
      <c r="A382" s="110">
        <v>72</v>
      </c>
      <c r="B382" s="116" t="s">
        <v>839</v>
      </c>
      <c r="C382" s="116" t="s">
        <v>828</v>
      </c>
      <c r="D382" s="116" t="s">
        <v>829</v>
      </c>
      <c r="E382" s="117">
        <v>38340</v>
      </c>
      <c r="F382" s="118">
        <f t="shared" si="9"/>
        <v>16</v>
      </c>
      <c r="G382" s="118" t="s">
        <v>2</v>
      </c>
      <c r="H382" s="118"/>
      <c r="I382" s="118">
        <v>73</v>
      </c>
      <c r="J382" s="119" t="s">
        <v>819</v>
      </c>
      <c r="K382" s="118"/>
      <c r="L382" s="186">
        <v>40</v>
      </c>
      <c r="M382" s="183" t="str">
        <f>VLOOKUP(N382,licencje!$L$5:$L$1000,1,FALSE)</f>
        <v>Sebastian Wtorek</v>
      </c>
      <c r="N382" s="184" t="str">
        <f t="shared" si="8"/>
        <v>SEBASTIAN WTOREK</v>
      </c>
      <c r="O382" s="178"/>
      <c r="P382" s="215"/>
      <c r="Q382" s="188"/>
      <c r="R382" s="188"/>
      <c r="S382" s="188"/>
    </row>
    <row r="383" spans="1:19" ht="20.100000000000001" customHeight="1" x14ac:dyDescent="0.25">
      <c r="A383" s="110">
        <v>66</v>
      </c>
      <c r="B383" s="116" t="s">
        <v>839</v>
      </c>
      <c r="C383" s="116" t="s">
        <v>814</v>
      </c>
      <c r="D383" s="116" t="s">
        <v>815</v>
      </c>
      <c r="E383" s="117">
        <v>37738</v>
      </c>
      <c r="F383" s="118">
        <f t="shared" si="9"/>
        <v>18</v>
      </c>
      <c r="G383" s="118" t="s">
        <v>2</v>
      </c>
      <c r="H383" s="118"/>
      <c r="I383" s="118">
        <v>78</v>
      </c>
      <c r="J383" s="119" t="s">
        <v>816</v>
      </c>
      <c r="K383" s="118"/>
      <c r="L383" s="186">
        <v>40</v>
      </c>
      <c r="M383" s="183" t="str">
        <f>VLOOKUP(N383,licencje!$L$5:$L$1000,1,FALSE)</f>
        <v>Wojciech  Pędziwiatr</v>
      </c>
      <c r="N383" s="184" t="str">
        <f t="shared" si="8"/>
        <v>WOJCIECH  PĘDZIWIATR</v>
      </c>
      <c r="O383" s="178"/>
      <c r="P383" s="217" t="str">
        <f>wykaz_konkurencji!M79</f>
        <v>152 Semi Kontakt juniorów 16-18 lat +75kg</v>
      </c>
      <c r="Q383" s="190"/>
      <c r="R383" s="190" t="s">
        <v>1291</v>
      </c>
      <c r="S383" s="190"/>
    </row>
    <row r="384" spans="1:19" ht="20.100000000000001" customHeight="1" x14ac:dyDescent="0.25">
      <c r="A384" s="110"/>
      <c r="B384" s="116" t="s">
        <v>839</v>
      </c>
      <c r="C384" s="116" t="s">
        <v>125</v>
      </c>
      <c r="D384" s="116" t="s">
        <v>124</v>
      </c>
      <c r="E384" s="117"/>
      <c r="F384" s="118"/>
      <c r="G384" s="118"/>
      <c r="H384" s="118"/>
      <c r="I384" s="118"/>
      <c r="J384" s="119"/>
      <c r="K384" s="118"/>
      <c r="L384" s="186"/>
      <c r="M384" s="183"/>
      <c r="N384" s="184" t="str">
        <f t="shared" si="8"/>
        <v>Daniel Wróbel</v>
      </c>
      <c r="O384" s="178"/>
      <c r="P384" s="217"/>
      <c r="Q384" s="192" t="s">
        <v>1291</v>
      </c>
      <c r="R384" s="192"/>
      <c r="S384" s="192"/>
    </row>
    <row r="385" spans="1:19" ht="20.100000000000001" customHeight="1" x14ac:dyDescent="0.25">
      <c r="A385" s="110">
        <v>70</v>
      </c>
      <c r="B385" s="116" t="s">
        <v>839</v>
      </c>
      <c r="C385" s="116" t="s">
        <v>824</v>
      </c>
      <c r="D385" s="116" t="s">
        <v>825</v>
      </c>
      <c r="E385" s="117">
        <v>37941</v>
      </c>
      <c r="F385" s="118">
        <f t="shared" si="9"/>
        <v>17</v>
      </c>
      <c r="G385" s="118" t="s">
        <v>2</v>
      </c>
      <c r="H385" s="118"/>
      <c r="I385" s="118">
        <v>94</v>
      </c>
      <c r="J385" s="119">
        <v>152</v>
      </c>
      <c r="K385" s="118"/>
      <c r="L385" s="186">
        <v>40</v>
      </c>
      <c r="M385" s="183" t="e">
        <f>VLOOKUP(N385,licencje!$L$5:$L$1000,1,FALSE)</f>
        <v>#N/A</v>
      </c>
      <c r="N385" s="184" t="str">
        <f t="shared" si="8"/>
        <v>MATEUSZ  CENDAL</v>
      </c>
      <c r="O385" s="178"/>
      <c r="P385" s="214"/>
      <c r="Q385" s="118"/>
      <c r="R385" s="118"/>
      <c r="S385" s="118"/>
    </row>
    <row r="386" spans="1:19" ht="20.100000000000001" customHeight="1" x14ac:dyDescent="0.25">
      <c r="A386" s="110">
        <v>268</v>
      </c>
      <c r="B386" s="116" t="s">
        <v>1105</v>
      </c>
      <c r="C386" s="116" t="s">
        <v>271</v>
      </c>
      <c r="D386" s="116" t="s">
        <v>725</v>
      </c>
      <c r="E386" s="131">
        <v>37646</v>
      </c>
      <c r="F386" s="118">
        <v>18</v>
      </c>
      <c r="G386" s="118" t="s">
        <v>2</v>
      </c>
      <c r="H386" s="118"/>
      <c r="I386" s="118">
        <v>85</v>
      </c>
      <c r="J386" s="119" t="s">
        <v>816</v>
      </c>
      <c r="K386" s="120"/>
      <c r="L386" s="182"/>
      <c r="M386" s="183" t="str">
        <f>VLOOKUP(N386,licencje!$L$5:$L$1000,1,FALSE)</f>
        <v>Aleksander Zając</v>
      </c>
      <c r="N386" s="184" t="str">
        <f t="shared" si="8"/>
        <v>Aleksander Zając</v>
      </c>
      <c r="O386" s="178"/>
      <c r="P386" s="215"/>
      <c r="Q386" s="188"/>
      <c r="R386" s="188"/>
      <c r="S386" s="188" t="s">
        <v>1291</v>
      </c>
    </row>
    <row r="387" spans="1:19" ht="20.100000000000001" customHeight="1" x14ac:dyDescent="0.25">
      <c r="A387" s="110">
        <v>152</v>
      </c>
      <c r="B387" s="116" t="s">
        <v>883</v>
      </c>
      <c r="C387" s="116" t="s">
        <v>45</v>
      </c>
      <c r="D387" s="116" t="s">
        <v>878</v>
      </c>
      <c r="E387" s="117">
        <v>35976</v>
      </c>
      <c r="F387" s="118">
        <v>23</v>
      </c>
      <c r="G387" s="118" t="s">
        <v>2</v>
      </c>
      <c r="H387" s="118"/>
      <c r="I387" s="118">
        <v>73</v>
      </c>
      <c r="J387" s="119" t="s">
        <v>880</v>
      </c>
      <c r="K387" s="122"/>
      <c r="L387" s="182">
        <v>40</v>
      </c>
      <c r="M387" s="183" t="str">
        <f>VLOOKUP(N387,licencje!$L$5:$L$1000,1,FALSE)</f>
        <v>Dominik Boła</v>
      </c>
      <c r="N387" s="184" t="str">
        <f t="shared" si="8"/>
        <v>Dominik Boła</v>
      </c>
      <c r="O387" s="178"/>
      <c r="P387" s="217" t="str">
        <f>wykaz_konkurencji!M80</f>
        <v>154 Semi Kontakt seniorów -75kg</v>
      </c>
      <c r="Q387" s="190"/>
      <c r="R387" s="190" t="s">
        <v>1291</v>
      </c>
      <c r="S387" s="190"/>
    </row>
    <row r="388" spans="1:19" ht="20.100000000000001" customHeight="1" x14ac:dyDescent="0.25">
      <c r="A388" s="110">
        <v>266</v>
      </c>
      <c r="B388" s="116" t="s">
        <v>1105</v>
      </c>
      <c r="C388" s="116" t="s">
        <v>156</v>
      </c>
      <c r="D388" s="116" t="s">
        <v>1080</v>
      </c>
      <c r="E388" s="117">
        <v>35258</v>
      </c>
      <c r="F388" s="118">
        <v>25</v>
      </c>
      <c r="G388" s="118" t="s">
        <v>2</v>
      </c>
      <c r="H388" s="118"/>
      <c r="I388" s="118">
        <v>69</v>
      </c>
      <c r="J388" s="119" t="s">
        <v>880</v>
      </c>
      <c r="K388" s="120"/>
      <c r="L388" s="182"/>
      <c r="M388" s="183" t="e">
        <f>VLOOKUP(N388,licencje!$L$5:$L$1000,1,FALSE)</f>
        <v>#N/A</v>
      </c>
      <c r="N388" s="184" t="str">
        <f t="shared" si="8"/>
        <v>Jakub Lewiński</v>
      </c>
      <c r="O388" s="178"/>
      <c r="P388" s="214"/>
      <c r="Q388" s="118" t="s">
        <v>1291</v>
      </c>
      <c r="R388" s="118"/>
      <c r="S388" s="118"/>
    </row>
    <row r="389" spans="1:19" ht="20.100000000000001" customHeight="1" x14ac:dyDescent="0.25">
      <c r="A389" s="110">
        <v>271</v>
      </c>
      <c r="B389" s="116" t="s">
        <v>1105</v>
      </c>
      <c r="C389" s="116" t="s">
        <v>167</v>
      </c>
      <c r="D389" s="116" t="s">
        <v>721</v>
      </c>
      <c r="E389" s="131">
        <v>37520</v>
      </c>
      <c r="F389" s="118">
        <v>19</v>
      </c>
      <c r="G389" s="118" t="s">
        <v>2</v>
      </c>
      <c r="H389" s="118"/>
      <c r="I389" s="118">
        <v>62</v>
      </c>
      <c r="J389" s="119" t="s">
        <v>880</v>
      </c>
      <c r="K389" s="120"/>
      <c r="L389" s="182"/>
      <c r="M389" s="183" t="str">
        <f>VLOOKUP(N389,licencje!$L$5:$L$1000,1,FALSE)</f>
        <v>Bartosz Hazy</v>
      </c>
      <c r="N389" s="184" t="str">
        <f t="shared" si="8"/>
        <v>Bartosz Hazy</v>
      </c>
      <c r="O389" s="178"/>
      <c r="P389" s="215"/>
      <c r="Q389" s="188"/>
      <c r="R389" s="188"/>
      <c r="S389" s="188" t="s">
        <v>1291</v>
      </c>
    </row>
    <row r="390" spans="1:19" ht="20.100000000000001" customHeight="1" x14ac:dyDescent="0.25">
      <c r="A390" s="110">
        <v>61</v>
      </c>
      <c r="B390" s="116" t="s">
        <v>839</v>
      </c>
      <c r="C390" s="116" t="s">
        <v>764</v>
      </c>
      <c r="D390" s="116" t="s">
        <v>804</v>
      </c>
      <c r="E390" s="121">
        <v>35622</v>
      </c>
      <c r="F390" s="118">
        <f>IF(ISBLANK(E390),"",DATEDIF(E390,$B$2,"y"))</f>
        <v>24</v>
      </c>
      <c r="G390" s="118" t="s">
        <v>2</v>
      </c>
      <c r="H390" s="118"/>
      <c r="I390" s="118">
        <v>89</v>
      </c>
      <c r="J390" s="119" t="s">
        <v>805</v>
      </c>
      <c r="K390" s="118"/>
      <c r="L390" s="186">
        <v>40</v>
      </c>
      <c r="M390" s="183" t="str">
        <f>VLOOKUP(N390,licencje!$L$5:$L$1000,1,FALSE)</f>
        <v>Piotr Reczko</v>
      </c>
      <c r="N390" s="184" t="str">
        <f t="shared" si="8"/>
        <v>PIOTR RECZKO</v>
      </c>
      <c r="O390" s="178"/>
      <c r="P390" s="217" t="str">
        <f>wykaz_konkurencji!M81</f>
        <v>156 Semi Kontakt seniorów -95kg</v>
      </c>
      <c r="Q390" s="190"/>
      <c r="R390" s="190"/>
      <c r="S390" s="190"/>
    </row>
    <row r="391" spans="1:19" ht="20.100000000000001" customHeight="1" x14ac:dyDescent="0.25">
      <c r="A391" s="110">
        <v>62</v>
      </c>
      <c r="B391" s="116" t="s">
        <v>839</v>
      </c>
      <c r="C391" s="116" t="s">
        <v>806</v>
      </c>
      <c r="D391" s="116" t="s">
        <v>807</v>
      </c>
      <c r="E391" s="117">
        <v>35694</v>
      </c>
      <c r="F391" s="118">
        <f>IF(ISBLANK(E391),"",DATEDIF(E391,$B$2,"y"))</f>
        <v>24</v>
      </c>
      <c r="G391" s="118" t="s">
        <v>2</v>
      </c>
      <c r="H391" s="118"/>
      <c r="I391" s="118">
        <v>87</v>
      </c>
      <c r="J391" s="119" t="s">
        <v>805</v>
      </c>
      <c r="K391" s="118"/>
      <c r="L391" s="186">
        <v>40</v>
      </c>
      <c r="M391" s="183" t="str">
        <f>VLOOKUP(N391,licencje!$L$5:$L$1000,1,FALSE)</f>
        <v>Dominik Kontny</v>
      </c>
      <c r="N391" s="184" t="str">
        <f t="shared" si="8"/>
        <v>DOMINIK KONTNY</v>
      </c>
      <c r="O391" s="178"/>
      <c r="P391" s="214"/>
      <c r="Q391" s="118"/>
      <c r="R391" s="118"/>
      <c r="S391" s="118" t="s">
        <v>1291</v>
      </c>
    </row>
    <row r="392" spans="1:19" ht="20.100000000000001" customHeight="1" x14ac:dyDescent="0.25">
      <c r="A392" s="110">
        <v>63</v>
      </c>
      <c r="B392" s="116" t="s">
        <v>839</v>
      </c>
      <c r="C392" s="116" t="s">
        <v>808</v>
      </c>
      <c r="D392" s="116" t="s">
        <v>809</v>
      </c>
      <c r="E392" s="117">
        <v>35455</v>
      </c>
      <c r="F392" s="118">
        <f>IF(ISBLANK(E392),"",DATEDIF(E392,$B$2,"y"))</f>
        <v>24</v>
      </c>
      <c r="G392" s="118" t="s">
        <v>2</v>
      </c>
      <c r="H392" s="118"/>
      <c r="I392" s="118">
        <v>80</v>
      </c>
      <c r="J392" s="119">
        <v>156</v>
      </c>
      <c r="K392" s="118"/>
      <c r="L392" s="186">
        <v>40</v>
      </c>
      <c r="M392" s="183" t="e">
        <f>VLOOKUP(N392,licencje!$L$5:$L$1000,1,FALSE)</f>
        <v>#N/A</v>
      </c>
      <c r="N392" s="184" t="str">
        <f t="shared" ref="N392:N400" si="10">C392&amp;" "&amp;D392</f>
        <v>ADAM  TKACZ</v>
      </c>
      <c r="O392" s="178"/>
      <c r="P392" s="214"/>
      <c r="Q392" s="118"/>
      <c r="R392" s="118" t="s">
        <v>1291</v>
      </c>
      <c r="S392" s="118"/>
    </row>
    <row r="393" spans="1:19" ht="20.100000000000001" customHeight="1" x14ac:dyDescent="0.25">
      <c r="A393" s="110">
        <v>74</v>
      </c>
      <c r="B393" s="116" t="s">
        <v>839</v>
      </c>
      <c r="C393" s="116" t="s">
        <v>828</v>
      </c>
      <c r="D393" s="116" t="s">
        <v>831</v>
      </c>
      <c r="E393" s="117">
        <v>29395</v>
      </c>
      <c r="F393" s="118">
        <f>IF(ISBLANK(E393),"",DATEDIF(E393,$B$2,"y"))</f>
        <v>41</v>
      </c>
      <c r="G393" s="118" t="s">
        <v>2</v>
      </c>
      <c r="H393" s="118"/>
      <c r="I393" s="118">
        <v>80</v>
      </c>
      <c r="J393" s="119">
        <v>156</v>
      </c>
      <c r="K393" s="118"/>
      <c r="L393" s="186">
        <v>40</v>
      </c>
      <c r="M393" s="183" t="e">
        <f>VLOOKUP(N393,licencje!$L$5:$L$1000,1,FALSE)</f>
        <v>#N/A</v>
      </c>
      <c r="N393" s="184" t="str">
        <f t="shared" si="10"/>
        <v>SEBASTIAN STACHOŃ</v>
      </c>
      <c r="O393" s="178"/>
      <c r="P393" s="214"/>
      <c r="Q393" s="118" t="s">
        <v>1291</v>
      </c>
      <c r="R393" s="118"/>
      <c r="S393" s="118"/>
    </row>
    <row r="394" spans="1:19" ht="20.100000000000001" customHeight="1" x14ac:dyDescent="0.25">
      <c r="A394" s="110">
        <v>222</v>
      </c>
      <c r="B394" s="116" t="s">
        <v>928</v>
      </c>
      <c r="C394" s="116" t="s">
        <v>132</v>
      </c>
      <c r="D394" s="116" t="s">
        <v>927</v>
      </c>
      <c r="E394" s="117">
        <v>33365</v>
      </c>
      <c r="F394" s="118">
        <v>30</v>
      </c>
      <c r="G394" s="118" t="s">
        <v>2</v>
      </c>
      <c r="H394" s="118"/>
      <c r="I394" s="118">
        <v>84</v>
      </c>
      <c r="J394" s="119">
        <v>156</v>
      </c>
      <c r="K394" s="120"/>
      <c r="L394" s="182">
        <v>40</v>
      </c>
      <c r="M394" s="183" t="e">
        <f>VLOOKUP(N394,licencje!$L$5:$L$1000,1,FALSE)</f>
        <v>#N/A</v>
      </c>
      <c r="N394" s="184" t="str">
        <f t="shared" si="10"/>
        <v>Adam Kaczalski</v>
      </c>
      <c r="O394" s="178"/>
      <c r="P394" s="215"/>
      <c r="Q394" s="188"/>
      <c r="R394" s="188"/>
      <c r="S394" s="188"/>
    </row>
    <row r="395" spans="1:19" ht="20.100000000000001" customHeight="1" x14ac:dyDescent="0.25">
      <c r="A395" s="110">
        <v>64</v>
      </c>
      <c r="B395" s="116" t="s">
        <v>839</v>
      </c>
      <c r="C395" s="116" t="s">
        <v>810</v>
      </c>
      <c r="D395" s="116" t="s">
        <v>811</v>
      </c>
      <c r="E395" s="117">
        <v>36416</v>
      </c>
      <c r="F395" s="118">
        <f>IF(ISBLANK(E395),"",DATEDIF(E395,$B$2,"y"))</f>
        <v>22</v>
      </c>
      <c r="G395" s="118" t="s">
        <v>2</v>
      </c>
      <c r="H395" s="118"/>
      <c r="I395" s="118">
        <v>100</v>
      </c>
      <c r="J395" s="119">
        <v>159</v>
      </c>
      <c r="K395" s="118"/>
      <c r="L395" s="186">
        <v>40</v>
      </c>
      <c r="M395" s="183" t="e">
        <f>VLOOKUP(N395,licencje!$L$5:$L$1000,1,FALSE)</f>
        <v>#N/A</v>
      </c>
      <c r="N395" s="184" t="str">
        <f t="shared" si="10"/>
        <v>PRZEMYSŁAW  PORĄBKA</v>
      </c>
      <c r="O395" s="178"/>
      <c r="P395" s="217" t="str">
        <f>wykaz_konkurencji!M82</f>
        <v>159 Semi Kontakt seniorów +95kg</v>
      </c>
      <c r="Q395" s="190"/>
      <c r="R395" s="190" t="s">
        <v>1291</v>
      </c>
      <c r="S395" s="190"/>
    </row>
    <row r="396" spans="1:19" ht="20.100000000000001" customHeight="1" x14ac:dyDescent="0.25">
      <c r="A396" s="110">
        <v>65</v>
      </c>
      <c r="B396" s="116" t="s">
        <v>839</v>
      </c>
      <c r="C396" s="116" t="s">
        <v>764</v>
      </c>
      <c r="D396" s="116" t="s">
        <v>812</v>
      </c>
      <c r="E396" s="117">
        <v>28608</v>
      </c>
      <c r="F396" s="118">
        <f>IF(ISBLANK(E396),"",DATEDIF(E396,$B$2,"y"))</f>
        <v>43</v>
      </c>
      <c r="G396" s="118" t="s">
        <v>2</v>
      </c>
      <c r="H396" s="118"/>
      <c r="I396" s="118">
        <v>97</v>
      </c>
      <c r="J396" s="119" t="s">
        <v>813</v>
      </c>
      <c r="K396" s="118"/>
      <c r="L396" s="186">
        <v>40</v>
      </c>
      <c r="M396" s="183" t="str">
        <f>VLOOKUP(N396,licencje!$L$5:$L$1000,1,FALSE)</f>
        <v>Piotr Kopeć</v>
      </c>
      <c r="N396" s="184" t="str">
        <f t="shared" si="10"/>
        <v>PIOTR KOPEĆ</v>
      </c>
      <c r="O396" s="178"/>
      <c r="P396" s="214"/>
      <c r="Q396" s="118"/>
      <c r="R396" s="118"/>
      <c r="S396" s="118" t="s">
        <v>1291</v>
      </c>
    </row>
    <row r="397" spans="1:19" ht="20.100000000000001" customHeight="1" x14ac:dyDescent="0.25">
      <c r="A397" s="110">
        <v>73</v>
      </c>
      <c r="B397" s="116" t="s">
        <v>839</v>
      </c>
      <c r="C397" s="116" t="s">
        <v>830</v>
      </c>
      <c r="D397" s="116" t="s">
        <v>807</v>
      </c>
      <c r="E397" s="117">
        <v>35582</v>
      </c>
      <c r="F397" s="118">
        <f>IF(ISBLANK(E397),"",DATEDIF(E397,$B$2,"y"))</f>
        <v>24</v>
      </c>
      <c r="G397" s="118" t="s">
        <v>2</v>
      </c>
      <c r="H397" s="118"/>
      <c r="I397" s="118">
        <v>107</v>
      </c>
      <c r="J397" s="119" t="s">
        <v>813</v>
      </c>
      <c r="K397" s="118"/>
      <c r="L397" s="186">
        <v>40</v>
      </c>
      <c r="M397" s="183" t="e">
        <f>VLOOKUP(N397,licencje!$L$5:$L$1000,1,FALSE)</f>
        <v>#N/A</v>
      </c>
      <c r="N397" s="184" t="str">
        <f t="shared" si="10"/>
        <v>GABRIEL  KONTNY</v>
      </c>
      <c r="O397" s="178"/>
      <c r="P397" s="215"/>
      <c r="Q397" s="188" t="s">
        <v>1291</v>
      </c>
      <c r="R397" s="188"/>
      <c r="S397" s="188"/>
    </row>
    <row r="398" spans="1:19" ht="20.100000000000001" customHeight="1" x14ac:dyDescent="0.25">
      <c r="A398" s="110">
        <v>75</v>
      </c>
      <c r="B398" s="116" t="s">
        <v>839</v>
      </c>
      <c r="C398" s="116" t="s">
        <v>832</v>
      </c>
      <c r="D398" s="116" t="s">
        <v>833</v>
      </c>
      <c r="E398" s="117">
        <v>35095</v>
      </c>
      <c r="F398" s="118">
        <f>IF(ISBLANK(E398),"",DATEDIF(E398,$B$2,"y"))</f>
        <v>25</v>
      </c>
      <c r="G398" s="118" t="s">
        <v>6</v>
      </c>
      <c r="H398" s="118"/>
      <c r="I398" s="118">
        <v>56</v>
      </c>
      <c r="J398" s="119">
        <v>162</v>
      </c>
      <c r="K398" s="118"/>
      <c r="L398" s="186">
        <v>40</v>
      </c>
      <c r="M398" s="183" t="e">
        <f>VLOOKUP(N398,licencje!$L$5:$L$1000,1,FALSE)</f>
        <v>#N/A</v>
      </c>
      <c r="N398" s="184" t="str">
        <f t="shared" si="10"/>
        <v>KINGA  EJDYS</v>
      </c>
      <c r="O398" s="178"/>
      <c r="P398" s="216" t="str">
        <f>wykaz_konkurencji!M83</f>
        <v>162 Semi Kontakt juniorek 16-18 lat</v>
      </c>
      <c r="Q398" s="189" t="s">
        <v>1291</v>
      </c>
      <c r="R398" s="189"/>
      <c r="S398" s="189"/>
    </row>
    <row r="399" spans="1:19" ht="20.100000000000001" customHeight="1" x14ac:dyDescent="0.25">
      <c r="A399" s="110">
        <v>77</v>
      </c>
      <c r="B399" s="116" t="s">
        <v>839</v>
      </c>
      <c r="C399" s="116" t="s">
        <v>836</v>
      </c>
      <c r="D399" s="116" t="s">
        <v>837</v>
      </c>
      <c r="E399" s="117">
        <v>38303</v>
      </c>
      <c r="F399" s="118">
        <f>IF(ISBLANK(E399),"",DATEDIF(E399,$B$2,"y"))</f>
        <v>16</v>
      </c>
      <c r="G399" s="118" t="s">
        <v>6</v>
      </c>
      <c r="H399" s="118"/>
      <c r="I399" s="118">
        <v>50</v>
      </c>
      <c r="J399" s="119" t="s">
        <v>838</v>
      </c>
      <c r="K399" s="118"/>
      <c r="L399" s="186">
        <v>40</v>
      </c>
      <c r="M399" s="183" t="e">
        <f>VLOOKUP(N399,licencje!$L$5:$L$1000,1,FALSE)</f>
        <v>#N/A</v>
      </c>
      <c r="N399" s="184" t="str">
        <f t="shared" si="10"/>
        <v>OLIVIA  DYLUS</v>
      </c>
      <c r="O399" s="178"/>
      <c r="P399" s="214"/>
      <c r="Q399" s="118"/>
      <c r="R399" s="118"/>
      <c r="S399" s="118" t="s">
        <v>1291</v>
      </c>
    </row>
    <row r="400" spans="1:19" ht="20.100000000000001" customHeight="1" x14ac:dyDescent="0.25">
      <c r="A400" s="110">
        <v>79</v>
      </c>
      <c r="B400" s="116" t="s">
        <v>852</v>
      </c>
      <c r="C400" s="116" t="s">
        <v>43</v>
      </c>
      <c r="D400" s="116" t="s">
        <v>657</v>
      </c>
      <c r="E400" s="117">
        <v>38122</v>
      </c>
      <c r="F400" s="118">
        <v>17</v>
      </c>
      <c r="G400" s="118" t="s">
        <v>6</v>
      </c>
      <c r="H400" s="118"/>
      <c r="I400" s="118">
        <v>70</v>
      </c>
      <c r="J400" s="119">
        <v>162</v>
      </c>
      <c r="K400" s="120"/>
      <c r="L400" s="182">
        <v>40</v>
      </c>
      <c r="M400" s="183" t="str">
        <f>VLOOKUP(N400,licencje!$L$5:$L$1000,1,FALSE)</f>
        <v>Julia Sęk</v>
      </c>
      <c r="N400" s="184" t="str">
        <f t="shared" si="10"/>
        <v>Julia Sęk</v>
      </c>
      <c r="O400" s="178"/>
      <c r="P400" s="215"/>
      <c r="Q400" s="188"/>
      <c r="R400" s="188" t="s">
        <v>1291</v>
      </c>
      <c r="S400" s="188"/>
    </row>
    <row r="401" spans="1:14" ht="20.100000000000001" customHeigh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</sheetData>
  <autoFilter ref="B3:S400"/>
  <sortState ref="U4:X22">
    <sortCondition descending="1" ref="V4:V22"/>
    <sortCondition descending="1" ref="W4:W22"/>
    <sortCondition descending="1" ref="X4:X22"/>
  </sortState>
  <mergeCells count="148">
    <mergeCell ref="U1:X1"/>
    <mergeCell ref="S309:S311"/>
    <mergeCell ref="R309:R311"/>
    <mergeCell ref="Q309:Q311"/>
    <mergeCell ref="Q110:Q111"/>
    <mergeCell ref="S118:S119"/>
    <mergeCell ref="S116:S117"/>
    <mergeCell ref="R118:R119"/>
    <mergeCell ref="R116:R117"/>
    <mergeCell ref="Q118:Q119"/>
    <mergeCell ref="Q116:Q117"/>
    <mergeCell ref="S300:S302"/>
    <mergeCell ref="S303:S305"/>
    <mergeCell ref="R300:R302"/>
    <mergeCell ref="R303:R305"/>
    <mergeCell ref="Q300:Q302"/>
    <mergeCell ref="Q303:Q305"/>
    <mergeCell ref="S306:S308"/>
    <mergeCell ref="R306:R308"/>
    <mergeCell ref="Q306:Q308"/>
    <mergeCell ref="S114:S115"/>
    <mergeCell ref="S112:S113"/>
    <mergeCell ref="S110:S111"/>
    <mergeCell ref="R114:R115"/>
    <mergeCell ref="R112:R113"/>
    <mergeCell ref="S98:S99"/>
    <mergeCell ref="R98:R99"/>
    <mergeCell ref="Q98:Q99"/>
    <mergeCell ref="S108:S109"/>
    <mergeCell ref="S106:S107"/>
    <mergeCell ref="S104:S105"/>
    <mergeCell ref="R108:R109"/>
    <mergeCell ref="R106:R107"/>
    <mergeCell ref="R104:R105"/>
    <mergeCell ref="Q108:Q109"/>
    <mergeCell ref="S102:S103"/>
    <mergeCell ref="R102:R103"/>
    <mergeCell ref="Q102:Q103"/>
    <mergeCell ref="S100:S101"/>
    <mergeCell ref="R100:R101"/>
    <mergeCell ref="Q100:Q101"/>
    <mergeCell ref="Q106:Q107"/>
    <mergeCell ref="Q104:Q105"/>
    <mergeCell ref="R110:R111"/>
    <mergeCell ref="Q114:Q115"/>
    <mergeCell ref="Q112:Q113"/>
    <mergeCell ref="S59:S61"/>
    <mergeCell ref="R59:R61"/>
    <mergeCell ref="Q59:Q61"/>
    <mergeCell ref="S56:S58"/>
    <mergeCell ref="R56:R58"/>
    <mergeCell ref="Q56:Q58"/>
    <mergeCell ref="S65:S67"/>
    <mergeCell ref="R65:R67"/>
    <mergeCell ref="Q65:Q67"/>
    <mergeCell ref="S62:S64"/>
    <mergeCell ref="R62:R64"/>
    <mergeCell ref="Q62:Q64"/>
    <mergeCell ref="S71:S73"/>
    <mergeCell ref="R71:R73"/>
    <mergeCell ref="Q71:Q73"/>
    <mergeCell ref="S68:S70"/>
    <mergeCell ref="R68:R70"/>
    <mergeCell ref="Q68:Q70"/>
    <mergeCell ref="P380:P382"/>
    <mergeCell ref="P383:P386"/>
    <mergeCell ref="P387:P389"/>
    <mergeCell ref="P312:P313"/>
    <mergeCell ref="P314:P322"/>
    <mergeCell ref="P323:P330"/>
    <mergeCell ref="P331:P340"/>
    <mergeCell ref="P341:P348"/>
    <mergeCell ref="P349:P354"/>
    <mergeCell ref="P278:P282"/>
    <mergeCell ref="P283:P289"/>
    <mergeCell ref="P290:P291"/>
    <mergeCell ref="P292:P296"/>
    <mergeCell ref="P297:P299"/>
    <mergeCell ref="P300:P311"/>
    <mergeCell ref="P252:P255"/>
    <mergeCell ref="P256:P257"/>
    <mergeCell ref="P258:P263"/>
    <mergeCell ref="P390:P394"/>
    <mergeCell ref="P395:P397"/>
    <mergeCell ref="P398:P400"/>
    <mergeCell ref="P355:P357"/>
    <mergeCell ref="P358:P360"/>
    <mergeCell ref="P361:P365"/>
    <mergeCell ref="P366:P368"/>
    <mergeCell ref="P369:P376"/>
    <mergeCell ref="P377:P379"/>
    <mergeCell ref="P264:P271"/>
    <mergeCell ref="P273:P274"/>
    <mergeCell ref="P275:P277"/>
    <mergeCell ref="P220:P225"/>
    <mergeCell ref="P226:P228"/>
    <mergeCell ref="P229:P238"/>
    <mergeCell ref="P239:P242"/>
    <mergeCell ref="P243:P245"/>
    <mergeCell ref="P246:P251"/>
    <mergeCell ref="P209:P212"/>
    <mergeCell ref="P213:P215"/>
    <mergeCell ref="P216:P219"/>
    <mergeCell ref="P171:P175"/>
    <mergeCell ref="P176:P178"/>
    <mergeCell ref="P179:P183"/>
    <mergeCell ref="P184:P186"/>
    <mergeCell ref="P187:P189"/>
    <mergeCell ref="P190:P193"/>
    <mergeCell ref="A1:B1"/>
    <mergeCell ref="C1:K1"/>
    <mergeCell ref="I2:J2"/>
    <mergeCell ref="P91:P94"/>
    <mergeCell ref="P95:P97"/>
    <mergeCell ref="P98:P103"/>
    <mergeCell ref="P104:P109"/>
    <mergeCell ref="P110:P115"/>
    <mergeCell ref="P116:P119"/>
    <mergeCell ref="P48:P51"/>
    <mergeCell ref="P52:P55"/>
    <mergeCell ref="P56:P73"/>
    <mergeCell ref="P74:P79"/>
    <mergeCell ref="P80:P85"/>
    <mergeCell ref="P86:P90"/>
    <mergeCell ref="T264:T271"/>
    <mergeCell ref="Q1:S1"/>
    <mergeCell ref="P4:P9"/>
    <mergeCell ref="P10:P20"/>
    <mergeCell ref="P21:P28"/>
    <mergeCell ref="P29:P31"/>
    <mergeCell ref="P32:P34"/>
    <mergeCell ref="P35:P42"/>
    <mergeCell ref="P43:P47"/>
    <mergeCell ref="P146:P148"/>
    <mergeCell ref="P149:P156"/>
    <mergeCell ref="P157:P161"/>
    <mergeCell ref="P162:P165"/>
    <mergeCell ref="P166:P167"/>
    <mergeCell ref="P168:P170"/>
    <mergeCell ref="P120:P123"/>
    <mergeCell ref="P124:P131"/>
    <mergeCell ref="P132:P137"/>
    <mergeCell ref="P138:P140"/>
    <mergeCell ref="P141:P142"/>
    <mergeCell ref="P143:P145"/>
    <mergeCell ref="P194:P198"/>
    <mergeCell ref="P199:P204"/>
    <mergeCell ref="P205:P208"/>
  </mergeCells>
  <conditionalFormatting sqref="M4:M400">
    <cfRule type="containsErrors" dxfId="6" priority="1">
      <formula>ISERROR(M4)</formula>
    </cfRule>
    <cfRule type="notContainsErrors" dxfId="5" priority="2">
      <formula>NOT(ISERROR(M4))</formula>
    </cfRule>
  </conditionalFormatting>
  <pageMargins left="0.25" right="0.25" top="0.75" bottom="0.75" header="0.3" footer="0.3"/>
  <pageSetup paperSize="9" scale="72" fitToHeight="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0"/>
  <sheetViews>
    <sheetView zoomScale="90" zoomScaleNormal="90" workbookViewId="0">
      <selection activeCell="M1" sqref="M1:M1048576"/>
    </sheetView>
  </sheetViews>
  <sheetFormatPr defaultRowHeight="18.95" customHeight="1" x14ac:dyDescent="0.25"/>
  <cols>
    <col min="1" max="1" width="4.42578125" style="1" bestFit="1" customWidth="1"/>
    <col min="2" max="2" width="17.5703125" style="1" bestFit="1" customWidth="1"/>
    <col min="3" max="3" width="10.85546875" style="1" bestFit="1" customWidth="1"/>
    <col min="4" max="4" width="9.140625" style="1" bestFit="1" customWidth="1"/>
    <col min="5" max="5" width="49" style="1" bestFit="1" customWidth="1"/>
    <col min="6" max="6" width="9.140625" style="1"/>
    <col min="7" max="7" width="4.42578125" style="1" bestFit="1" customWidth="1"/>
    <col min="8" max="8" width="22.140625" style="1" bestFit="1" customWidth="1"/>
    <col min="9" max="9" width="10.28515625" style="1" bestFit="1" customWidth="1"/>
    <col min="10" max="10" width="8.7109375" style="1" bestFit="1" customWidth="1"/>
    <col min="11" max="11" width="49" style="1" bestFit="1" customWidth="1"/>
    <col min="12" max="12" width="9.140625" style="1"/>
    <col min="13" max="13" width="63.28515625" style="1" hidden="1" customWidth="1"/>
    <col min="14" max="16384" width="9.140625" style="1"/>
  </cols>
  <sheetData>
    <row r="1" spans="1:13" customFormat="1" ht="18.95" customHeight="1" x14ac:dyDescent="0.25">
      <c r="A1" s="227" t="s">
        <v>1079</v>
      </c>
      <c r="B1" s="227"/>
      <c r="C1" s="227"/>
      <c r="D1" s="227"/>
      <c r="E1" s="227"/>
      <c r="F1" s="100">
        <v>77</v>
      </c>
      <c r="G1" s="227" t="s">
        <v>1174</v>
      </c>
      <c r="H1" s="227"/>
      <c r="I1" s="227"/>
      <c r="J1" s="227"/>
      <c r="K1" s="227"/>
      <c r="M1" s="167" t="s">
        <v>1245</v>
      </c>
    </row>
    <row r="2" spans="1:13" customFormat="1" ht="18.95" customHeight="1" x14ac:dyDescent="0.25">
      <c r="F2" s="100"/>
    </row>
    <row r="3" spans="1:13" ht="18.95" customHeight="1" x14ac:dyDescent="0.25">
      <c r="A3" s="225" t="s">
        <v>232</v>
      </c>
      <c r="B3" s="225"/>
      <c r="C3" s="225"/>
      <c r="D3" s="225"/>
      <c r="E3" s="225"/>
      <c r="F3" s="100"/>
      <c r="G3" s="225" t="s">
        <v>232</v>
      </c>
      <c r="H3" s="225"/>
      <c r="I3" s="225"/>
      <c r="J3" s="225"/>
      <c r="K3" s="225"/>
    </row>
    <row r="4" spans="1:13" ht="18.95" customHeight="1" x14ac:dyDescent="0.25">
      <c r="A4" s="226" t="s">
        <v>1078</v>
      </c>
      <c r="B4" s="226"/>
      <c r="C4" s="226"/>
      <c r="D4" s="226"/>
      <c r="E4" s="226"/>
      <c r="F4" s="100">
        <v>9</v>
      </c>
      <c r="G4" s="226" t="s">
        <v>1078</v>
      </c>
      <c r="H4" s="226"/>
      <c r="I4" s="226"/>
      <c r="J4" s="226"/>
      <c r="K4" s="226"/>
    </row>
    <row r="5" spans="1:13" ht="18.95" customHeight="1" x14ac:dyDescent="0.25">
      <c r="A5" s="78">
        <v>1</v>
      </c>
      <c r="B5" s="79" t="s">
        <v>1000</v>
      </c>
      <c r="C5" s="79" t="s">
        <v>969</v>
      </c>
      <c r="D5" s="79"/>
      <c r="E5" s="79" t="s">
        <v>1075</v>
      </c>
      <c r="F5" s="100"/>
      <c r="G5" s="78">
        <v>1</v>
      </c>
      <c r="H5" s="79" t="s">
        <v>1175</v>
      </c>
      <c r="I5" s="79" t="s">
        <v>969</v>
      </c>
      <c r="J5" s="79"/>
      <c r="K5" s="79" t="s">
        <v>1075</v>
      </c>
      <c r="M5" s="1" t="s">
        <v>1191</v>
      </c>
    </row>
    <row r="6" spans="1:13" ht="18.95" customHeight="1" x14ac:dyDescent="0.25">
      <c r="A6" s="78">
        <v>2</v>
      </c>
      <c r="B6" s="79" t="s">
        <v>967</v>
      </c>
      <c r="C6" s="79" t="s">
        <v>969</v>
      </c>
      <c r="D6" s="79"/>
      <c r="E6" s="79" t="s">
        <v>1075</v>
      </c>
      <c r="F6" s="100"/>
      <c r="G6" s="78">
        <v>2</v>
      </c>
      <c r="H6" s="79" t="s">
        <v>1000</v>
      </c>
      <c r="I6" s="79" t="s">
        <v>969</v>
      </c>
      <c r="J6" s="79"/>
      <c r="K6" s="79" t="s">
        <v>1075</v>
      </c>
      <c r="M6" s="1" t="s">
        <v>1198</v>
      </c>
    </row>
    <row r="7" spans="1:13" ht="18.95" customHeight="1" x14ac:dyDescent="0.25">
      <c r="A7" s="78">
        <v>3</v>
      </c>
      <c r="B7" s="79" t="s">
        <v>964</v>
      </c>
      <c r="C7" s="79" t="s">
        <v>969</v>
      </c>
      <c r="D7" s="79" t="s">
        <v>1077</v>
      </c>
      <c r="E7" s="79" t="s">
        <v>1075</v>
      </c>
      <c r="F7" s="100"/>
      <c r="G7" s="78">
        <v>3</v>
      </c>
      <c r="H7" s="79" t="s">
        <v>967</v>
      </c>
      <c r="I7" s="79" t="s">
        <v>969</v>
      </c>
      <c r="J7" s="79"/>
      <c r="K7" s="79" t="s">
        <v>1075</v>
      </c>
      <c r="M7" s="1" t="s">
        <v>1199</v>
      </c>
    </row>
    <row r="8" spans="1:13" ht="18.95" customHeight="1" x14ac:dyDescent="0.25">
      <c r="A8" s="78">
        <v>4</v>
      </c>
      <c r="B8" s="79" t="s">
        <v>961</v>
      </c>
      <c r="C8" s="79" t="s">
        <v>969</v>
      </c>
      <c r="D8" s="79" t="s">
        <v>1076</v>
      </c>
      <c r="E8" s="79" t="s">
        <v>1075</v>
      </c>
      <c r="F8" s="100"/>
      <c r="G8" s="78">
        <v>4</v>
      </c>
      <c r="H8" s="79" t="s">
        <v>961</v>
      </c>
      <c r="I8" s="79" t="s">
        <v>969</v>
      </c>
      <c r="J8" s="79" t="s">
        <v>1152</v>
      </c>
      <c r="K8" s="79" t="s">
        <v>1075</v>
      </c>
      <c r="M8" s="1" t="s">
        <v>1194</v>
      </c>
    </row>
    <row r="9" spans="1:13" ht="18.95" customHeight="1" x14ac:dyDescent="0.25">
      <c r="A9" s="78">
        <v>5</v>
      </c>
      <c r="B9" s="79" t="s">
        <v>970</v>
      </c>
      <c r="C9" s="79" t="s">
        <v>969</v>
      </c>
      <c r="D9" s="79" t="s">
        <v>1076</v>
      </c>
      <c r="E9" s="79" t="s">
        <v>1075</v>
      </c>
      <c r="F9" s="100"/>
      <c r="G9" s="78">
        <v>5</v>
      </c>
      <c r="H9" s="79" t="s">
        <v>961</v>
      </c>
      <c r="I9" s="79" t="s">
        <v>969</v>
      </c>
      <c r="J9" s="79" t="s">
        <v>1176</v>
      </c>
      <c r="K9" s="79" t="s">
        <v>1075</v>
      </c>
      <c r="M9" s="1" t="s">
        <v>1195</v>
      </c>
    </row>
    <row r="10" spans="1:13" ht="18.95" customHeight="1" x14ac:dyDescent="0.25">
      <c r="A10" s="78">
        <v>6</v>
      </c>
      <c r="B10" s="79" t="s">
        <v>1000</v>
      </c>
      <c r="C10" s="79" t="s">
        <v>960</v>
      </c>
      <c r="D10" s="79"/>
      <c r="E10" s="79" t="s">
        <v>1075</v>
      </c>
      <c r="F10" s="100"/>
      <c r="G10" s="78">
        <v>6</v>
      </c>
      <c r="H10" s="79" t="s">
        <v>1000</v>
      </c>
      <c r="I10" s="79" t="s">
        <v>960</v>
      </c>
      <c r="J10" s="79"/>
      <c r="K10" s="79" t="s">
        <v>1075</v>
      </c>
      <c r="M10" s="1" t="s">
        <v>1196</v>
      </c>
    </row>
    <row r="11" spans="1:13" ht="18.95" customHeight="1" x14ac:dyDescent="0.25">
      <c r="A11" s="78">
        <v>7</v>
      </c>
      <c r="B11" s="79" t="s">
        <v>967</v>
      </c>
      <c r="C11" s="79" t="s">
        <v>960</v>
      </c>
      <c r="D11" s="79"/>
      <c r="E11" s="79" t="s">
        <v>1075</v>
      </c>
      <c r="F11" s="100"/>
      <c r="G11" s="78">
        <v>7</v>
      </c>
      <c r="H11" s="79" t="s">
        <v>967</v>
      </c>
      <c r="I11" s="79" t="s">
        <v>960</v>
      </c>
      <c r="J11" s="79"/>
      <c r="K11" s="79" t="s">
        <v>1075</v>
      </c>
      <c r="M11" s="1" t="s">
        <v>1197</v>
      </c>
    </row>
    <row r="12" spans="1:13" ht="18.95" customHeight="1" x14ac:dyDescent="0.25">
      <c r="A12" s="78">
        <v>8</v>
      </c>
      <c r="B12" s="79" t="s">
        <v>964</v>
      </c>
      <c r="C12" s="79" t="s">
        <v>960</v>
      </c>
      <c r="D12" s="79" t="s">
        <v>1077</v>
      </c>
      <c r="E12" s="79" t="s">
        <v>1075</v>
      </c>
      <c r="F12" s="100"/>
      <c r="G12" s="78">
        <v>8</v>
      </c>
      <c r="H12" s="79" t="s">
        <v>1175</v>
      </c>
      <c r="I12" s="79" t="s">
        <v>960</v>
      </c>
      <c r="J12" s="79"/>
      <c r="K12" s="79" t="s">
        <v>1075</v>
      </c>
      <c r="M12" s="1" t="s">
        <v>1192</v>
      </c>
    </row>
    <row r="13" spans="1:13" ht="18.95" customHeight="1" x14ac:dyDescent="0.25">
      <c r="A13" s="78">
        <v>9</v>
      </c>
      <c r="B13" s="79" t="s">
        <v>961</v>
      </c>
      <c r="C13" s="79" t="s">
        <v>960</v>
      </c>
      <c r="D13" s="79" t="s">
        <v>1076</v>
      </c>
      <c r="E13" s="79" t="s">
        <v>1075</v>
      </c>
      <c r="F13" s="100"/>
      <c r="G13" s="78">
        <v>9</v>
      </c>
      <c r="H13" s="79" t="s">
        <v>961</v>
      </c>
      <c r="I13" s="79" t="s">
        <v>960</v>
      </c>
      <c r="J13" s="79" t="s">
        <v>1076</v>
      </c>
      <c r="K13" s="79" t="s">
        <v>1075</v>
      </c>
      <c r="M13" s="1" t="s">
        <v>1193</v>
      </c>
    </row>
    <row r="14" spans="1:13" ht="18.95" customHeight="1" x14ac:dyDescent="0.25">
      <c r="A14" s="78">
        <v>10</v>
      </c>
      <c r="B14" s="79" t="s">
        <v>970</v>
      </c>
      <c r="C14" s="79" t="s">
        <v>960</v>
      </c>
      <c r="D14" s="79" t="s">
        <v>1076</v>
      </c>
      <c r="E14" s="79" t="s">
        <v>1075</v>
      </c>
      <c r="F14" s="100"/>
      <c r="G14" s="78">
        <v>10</v>
      </c>
      <c r="H14" s="83" t="s">
        <v>1003</v>
      </c>
      <c r="I14" s="79"/>
      <c r="J14" s="79"/>
      <c r="K14" s="79"/>
      <c r="M14" s="1" t="s">
        <v>1200</v>
      </c>
    </row>
    <row r="15" spans="1:13" ht="18.95" customHeight="1" x14ac:dyDescent="0.25">
      <c r="A15" s="80"/>
      <c r="B15" s="81"/>
      <c r="C15" s="81"/>
      <c r="D15" s="81"/>
      <c r="E15" s="81"/>
      <c r="F15" s="100"/>
      <c r="G15" s="80"/>
      <c r="H15" s="81"/>
      <c r="I15" s="81"/>
      <c r="J15" s="81"/>
      <c r="K15" s="81"/>
      <c r="M15" s="1" t="s">
        <v>1201</v>
      </c>
    </row>
    <row r="16" spans="1:13" ht="18.95" customHeight="1" x14ac:dyDescent="0.25">
      <c r="A16" s="226" t="s">
        <v>1074</v>
      </c>
      <c r="B16" s="226"/>
      <c r="C16" s="226"/>
      <c r="D16" s="226"/>
      <c r="E16" s="226"/>
      <c r="F16" s="100">
        <v>1</v>
      </c>
      <c r="G16" s="226" t="s">
        <v>1074</v>
      </c>
      <c r="H16" s="226"/>
      <c r="I16" s="226"/>
      <c r="J16" s="226"/>
      <c r="K16" s="226"/>
      <c r="M16" s="1" t="s">
        <v>1202</v>
      </c>
    </row>
    <row r="17" spans="1:13" ht="18.95" customHeight="1" x14ac:dyDescent="0.25">
      <c r="A17" s="78">
        <v>11</v>
      </c>
      <c r="B17" s="79" t="s">
        <v>967</v>
      </c>
      <c r="C17" s="79" t="s">
        <v>1003</v>
      </c>
      <c r="D17" s="79" t="s">
        <v>1003</v>
      </c>
      <c r="E17" s="79" t="s">
        <v>1073</v>
      </c>
      <c r="F17" s="100"/>
      <c r="G17" s="78">
        <v>11</v>
      </c>
      <c r="H17" s="83" t="s">
        <v>1003</v>
      </c>
      <c r="I17" s="79"/>
      <c r="J17" s="79"/>
      <c r="K17" s="79" t="s">
        <v>1073</v>
      </c>
      <c r="M17" s="1" t="s">
        <v>1203</v>
      </c>
    </row>
    <row r="18" spans="1:13" ht="18.95" customHeight="1" x14ac:dyDescent="0.25">
      <c r="A18" s="78">
        <v>12</v>
      </c>
      <c r="B18" s="79" t="s">
        <v>964</v>
      </c>
      <c r="C18" s="79" t="s">
        <v>1003</v>
      </c>
      <c r="D18" s="79" t="s">
        <v>1003</v>
      </c>
      <c r="E18" s="79" t="s">
        <v>1073</v>
      </c>
      <c r="F18" s="100"/>
      <c r="G18" s="78">
        <v>12</v>
      </c>
      <c r="H18" s="92" t="s">
        <v>1003</v>
      </c>
      <c r="M18" s="1" t="s">
        <v>1205</v>
      </c>
    </row>
    <row r="19" spans="1:13" ht="18.95" customHeight="1" x14ac:dyDescent="0.25">
      <c r="A19" s="78">
        <v>13</v>
      </c>
      <c r="B19" s="79" t="s">
        <v>961</v>
      </c>
      <c r="C19" s="79" t="s">
        <v>1003</v>
      </c>
      <c r="D19" s="79" t="s">
        <v>1003</v>
      </c>
      <c r="E19" s="79" t="s">
        <v>1073</v>
      </c>
      <c r="F19" s="100"/>
      <c r="G19" s="78">
        <v>13</v>
      </c>
      <c r="H19" s="92" t="s">
        <v>1003</v>
      </c>
      <c r="M19" s="1" t="s">
        <v>1204</v>
      </c>
    </row>
    <row r="20" spans="1:13" ht="18.95" customHeight="1" x14ac:dyDescent="0.25">
      <c r="A20" s="78">
        <v>14</v>
      </c>
      <c r="B20" s="79" t="s">
        <v>970</v>
      </c>
      <c r="C20" s="79"/>
      <c r="D20" s="79"/>
      <c r="E20" s="79" t="s">
        <v>1073</v>
      </c>
      <c r="F20" s="100"/>
      <c r="G20" s="78">
        <v>14</v>
      </c>
      <c r="H20" s="92" t="s">
        <v>1003</v>
      </c>
      <c r="M20" s="1" t="s">
        <v>1206</v>
      </c>
    </row>
    <row r="21" spans="1:13" ht="18.95" customHeight="1" x14ac:dyDescent="0.25">
      <c r="A21" s="80"/>
      <c r="B21" s="81"/>
      <c r="C21" s="81"/>
      <c r="D21" s="81"/>
      <c r="E21" s="81"/>
      <c r="F21" s="100"/>
      <c r="M21" s="1" t="s">
        <v>1209</v>
      </c>
    </row>
    <row r="22" spans="1:13" ht="18.95" customHeight="1" x14ac:dyDescent="0.25">
      <c r="A22" s="226" t="s">
        <v>1072</v>
      </c>
      <c r="B22" s="226"/>
      <c r="C22" s="226"/>
      <c r="D22" s="226"/>
      <c r="E22" s="226"/>
      <c r="F22" s="100">
        <v>5</v>
      </c>
      <c r="G22" s="226" t="s">
        <v>1072</v>
      </c>
      <c r="H22" s="226"/>
      <c r="I22" s="226"/>
      <c r="J22" s="226"/>
      <c r="K22" s="226"/>
      <c r="M22" s="1" t="s">
        <v>1207</v>
      </c>
    </row>
    <row r="23" spans="1:13" ht="18.95" customHeight="1" x14ac:dyDescent="0.25">
      <c r="A23" s="78">
        <v>15</v>
      </c>
      <c r="B23" s="79" t="s">
        <v>1000</v>
      </c>
      <c r="C23" s="79" t="s">
        <v>969</v>
      </c>
      <c r="D23" s="79"/>
      <c r="E23" s="79" t="s">
        <v>1070</v>
      </c>
      <c r="F23" s="100"/>
      <c r="G23" s="78">
        <v>15</v>
      </c>
      <c r="H23" s="79" t="s">
        <v>1000</v>
      </c>
      <c r="I23" s="79" t="s">
        <v>969</v>
      </c>
      <c r="J23" s="79"/>
      <c r="K23" s="79" t="s">
        <v>1070</v>
      </c>
      <c r="M23" s="1" t="s">
        <v>1208</v>
      </c>
    </row>
    <row r="24" spans="1:13" ht="18.95" customHeight="1" x14ac:dyDescent="0.25">
      <c r="A24" s="78">
        <v>16</v>
      </c>
      <c r="B24" s="79" t="s">
        <v>967</v>
      </c>
      <c r="C24" s="79" t="s">
        <v>969</v>
      </c>
      <c r="D24" s="79"/>
      <c r="E24" s="79" t="s">
        <v>1070</v>
      </c>
      <c r="F24" s="100"/>
      <c r="G24" s="78">
        <v>16</v>
      </c>
      <c r="H24" s="79" t="s">
        <v>967</v>
      </c>
      <c r="I24" s="79" t="s">
        <v>969</v>
      </c>
      <c r="J24" s="79"/>
      <c r="K24" s="79" t="s">
        <v>1070</v>
      </c>
      <c r="M24" s="1" t="s">
        <v>1216</v>
      </c>
    </row>
    <row r="25" spans="1:13" ht="18.95" customHeight="1" x14ac:dyDescent="0.25">
      <c r="A25" s="78">
        <v>17</v>
      </c>
      <c r="B25" s="79" t="s">
        <v>964</v>
      </c>
      <c r="C25" s="79" t="s">
        <v>969</v>
      </c>
      <c r="D25" s="79"/>
      <c r="E25" s="79" t="s">
        <v>1070</v>
      </c>
      <c r="F25" s="100"/>
      <c r="G25" s="78">
        <v>17</v>
      </c>
      <c r="H25" s="83" t="s">
        <v>1003</v>
      </c>
      <c r="I25" s="79"/>
      <c r="J25" s="79"/>
      <c r="K25" s="79"/>
      <c r="M25" s="1" t="s">
        <v>1215</v>
      </c>
    </row>
    <row r="26" spans="1:13" ht="18.95" customHeight="1" x14ac:dyDescent="0.25">
      <c r="A26" s="78">
        <v>18</v>
      </c>
      <c r="B26" s="79" t="s">
        <v>961</v>
      </c>
      <c r="C26" s="79" t="s">
        <v>969</v>
      </c>
      <c r="D26" s="79" t="s">
        <v>1071</v>
      </c>
      <c r="E26" s="79" t="s">
        <v>1068</v>
      </c>
      <c r="F26" s="100"/>
      <c r="G26" s="78">
        <v>18</v>
      </c>
      <c r="H26" s="83" t="s">
        <v>1003</v>
      </c>
      <c r="I26" s="79"/>
      <c r="J26" s="79"/>
      <c r="K26" s="79"/>
      <c r="M26" s="1" t="s">
        <v>1217</v>
      </c>
    </row>
    <row r="27" spans="1:13" ht="18.95" customHeight="1" x14ac:dyDescent="0.25">
      <c r="A27" s="78">
        <v>19</v>
      </c>
      <c r="B27" s="79" t="s">
        <v>970</v>
      </c>
      <c r="C27" s="79" t="s">
        <v>969</v>
      </c>
      <c r="D27" s="79" t="s">
        <v>1071</v>
      </c>
      <c r="E27" s="79" t="s">
        <v>1068</v>
      </c>
      <c r="F27" s="100"/>
      <c r="G27" s="78">
        <v>19</v>
      </c>
      <c r="H27" s="79" t="s">
        <v>1177</v>
      </c>
      <c r="I27" s="79" t="s">
        <v>969</v>
      </c>
      <c r="J27" s="79" t="s">
        <v>1071</v>
      </c>
      <c r="K27" s="79" t="s">
        <v>1068</v>
      </c>
      <c r="M27" s="1" t="s">
        <v>1218</v>
      </c>
    </row>
    <row r="28" spans="1:13" ht="18.95" customHeight="1" x14ac:dyDescent="0.25">
      <c r="A28" s="78">
        <v>20</v>
      </c>
      <c r="B28" s="79" t="s">
        <v>1000</v>
      </c>
      <c r="C28" s="79" t="s">
        <v>960</v>
      </c>
      <c r="D28" s="79"/>
      <c r="E28" s="79" t="s">
        <v>1070</v>
      </c>
      <c r="F28" s="100"/>
      <c r="G28" s="78">
        <v>20</v>
      </c>
      <c r="H28" s="79" t="s">
        <v>1000</v>
      </c>
      <c r="I28" s="79" t="s">
        <v>960</v>
      </c>
      <c r="J28" s="79"/>
      <c r="K28" s="79" t="s">
        <v>1070</v>
      </c>
      <c r="M28" s="1" t="s">
        <v>1219</v>
      </c>
    </row>
    <row r="29" spans="1:13" ht="18.95" customHeight="1" x14ac:dyDescent="0.25">
      <c r="A29" s="78">
        <v>21</v>
      </c>
      <c r="B29" s="79" t="s">
        <v>967</v>
      </c>
      <c r="C29" s="79" t="s">
        <v>960</v>
      </c>
      <c r="D29" s="79"/>
      <c r="E29" s="79" t="s">
        <v>1070</v>
      </c>
      <c r="F29" s="100"/>
      <c r="G29" s="78">
        <v>21</v>
      </c>
      <c r="H29" s="79" t="s">
        <v>967</v>
      </c>
      <c r="I29" s="79" t="s">
        <v>960</v>
      </c>
      <c r="J29" s="79"/>
      <c r="K29" s="79" t="s">
        <v>1070</v>
      </c>
      <c r="M29" s="1" t="s">
        <v>1220</v>
      </c>
    </row>
    <row r="30" spans="1:13" ht="18.95" customHeight="1" x14ac:dyDescent="0.25">
      <c r="A30" s="78">
        <v>22</v>
      </c>
      <c r="B30" s="79" t="s">
        <v>964</v>
      </c>
      <c r="C30" s="79" t="s">
        <v>960</v>
      </c>
      <c r="D30" s="79"/>
      <c r="E30" s="79" t="s">
        <v>1070</v>
      </c>
      <c r="F30" s="100"/>
      <c r="G30" s="78">
        <v>22</v>
      </c>
      <c r="H30" s="83" t="s">
        <v>1003</v>
      </c>
      <c r="I30" s="79"/>
      <c r="J30" s="79"/>
      <c r="K30" s="79"/>
      <c r="M30" s="1" t="s">
        <v>1221</v>
      </c>
    </row>
    <row r="31" spans="1:13" ht="18.95" customHeight="1" x14ac:dyDescent="0.25">
      <c r="A31" s="78">
        <v>23</v>
      </c>
      <c r="B31" s="79" t="s">
        <v>961</v>
      </c>
      <c r="C31" s="79" t="s">
        <v>960</v>
      </c>
      <c r="D31" s="79" t="s">
        <v>1069</v>
      </c>
      <c r="E31" s="79" t="s">
        <v>1068</v>
      </c>
      <c r="F31" s="100"/>
      <c r="G31" s="78">
        <v>23</v>
      </c>
      <c r="H31" s="83" t="s">
        <v>1003</v>
      </c>
      <c r="I31" s="79"/>
      <c r="J31" s="79"/>
      <c r="K31" s="79"/>
      <c r="M31" s="1" t="s">
        <v>1222</v>
      </c>
    </row>
    <row r="32" spans="1:13" ht="18.95" customHeight="1" x14ac:dyDescent="0.25">
      <c r="A32" s="78">
        <v>24</v>
      </c>
      <c r="B32" s="79" t="s">
        <v>970</v>
      </c>
      <c r="C32" s="79" t="s">
        <v>960</v>
      </c>
      <c r="D32" s="79" t="s">
        <v>1069</v>
      </c>
      <c r="E32" s="79" t="s">
        <v>1068</v>
      </c>
      <c r="F32" s="100"/>
      <c r="G32" s="78">
        <v>24</v>
      </c>
      <c r="H32" s="83" t="s">
        <v>1003</v>
      </c>
      <c r="I32" s="79"/>
      <c r="J32" s="79"/>
      <c r="K32" s="79"/>
      <c r="M32" s="1" t="s">
        <v>1223</v>
      </c>
    </row>
    <row r="33" spans="1:13" ht="18.95" customHeight="1" x14ac:dyDescent="0.25">
      <c r="A33" s="81"/>
      <c r="B33" s="81"/>
      <c r="C33" s="81"/>
      <c r="D33" s="81"/>
      <c r="E33" s="81"/>
      <c r="F33" s="100"/>
      <c r="M33" s="1" t="s">
        <v>1224</v>
      </c>
    </row>
    <row r="34" spans="1:13" ht="18.95" customHeight="1" x14ac:dyDescent="0.25">
      <c r="A34" s="225" t="s">
        <v>85</v>
      </c>
      <c r="B34" s="225"/>
      <c r="C34" s="225"/>
      <c r="D34" s="225"/>
      <c r="E34" s="225"/>
      <c r="F34" s="100"/>
      <c r="G34" s="225" t="s">
        <v>85</v>
      </c>
      <c r="H34" s="225"/>
      <c r="I34" s="225"/>
      <c r="J34" s="225"/>
      <c r="K34" s="225"/>
      <c r="M34" s="1" t="s">
        <v>1225</v>
      </c>
    </row>
    <row r="35" spans="1:13" ht="18.95" customHeight="1" x14ac:dyDescent="0.25">
      <c r="A35" s="226" t="s">
        <v>1067</v>
      </c>
      <c r="B35" s="226"/>
      <c r="C35" s="226"/>
      <c r="D35" s="226"/>
      <c r="E35" s="226"/>
      <c r="F35" s="100">
        <v>4</v>
      </c>
      <c r="G35" s="226" t="s">
        <v>1067</v>
      </c>
      <c r="H35" s="226"/>
      <c r="I35" s="226"/>
      <c r="J35" s="226"/>
      <c r="K35" s="226"/>
      <c r="M35" s="1" t="s">
        <v>1226</v>
      </c>
    </row>
    <row r="36" spans="1:13" ht="18.95" customHeight="1" x14ac:dyDescent="0.25">
      <c r="A36" s="78">
        <v>25</v>
      </c>
      <c r="B36" s="79" t="s">
        <v>967</v>
      </c>
      <c r="C36" s="79" t="s">
        <v>969</v>
      </c>
      <c r="D36" s="79" t="s">
        <v>1003</v>
      </c>
      <c r="E36" s="79" t="s">
        <v>1065</v>
      </c>
      <c r="F36" s="100"/>
      <c r="G36" s="61">
        <v>25</v>
      </c>
      <c r="H36" s="79" t="s">
        <v>967</v>
      </c>
      <c r="I36" s="79"/>
      <c r="J36" s="79"/>
      <c r="K36" s="79" t="s">
        <v>1065</v>
      </c>
      <c r="M36" s="1" t="s">
        <v>1227</v>
      </c>
    </row>
    <row r="37" spans="1:13" ht="18.95" customHeight="1" x14ac:dyDescent="0.25">
      <c r="A37" s="78">
        <v>26</v>
      </c>
      <c r="B37" s="79" t="s">
        <v>967</v>
      </c>
      <c r="C37" s="79" t="s">
        <v>960</v>
      </c>
      <c r="D37" s="79" t="s">
        <v>1003</v>
      </c>
      <c r="E37" s="79" t="s">
        <v>1065</v>
      </c>
      <c r="F37" s="100"/>
      <c r="G37" s="78">
        <v>26</v>
      </c>
      <c r="H37" s="83" t="s">
        <v>1003</v>
      </c>
      <c r="I37" s="79"/>
      <c r="J37" s="79"/>
      <c r="K37" s="79"/>
      <c r="M37" s="1" t="s">
        <v>1228</v>
      </c>
    </row>
    <row r="38" spans="1:13" ht="18.95" customHeight="1" x14ac:dyDescent="0.25">
      <c r="A38" s="78">
        <v>27</v>
      </c>
      <c r="B38" s="79" t="s">
        <v>964</v>
      </c>
      <c r="C38" s="79" t="s">
        <v>969</v>
      </c>
      <c r="D38" s="79" t="s">
        <v>1003</v>
      </c>
      <c r="E38" s="79" t="s">
        <v>1065</v>
      </c>
      <c r="F38" s="100"/>
      <c r="G38" s="78">
        <v>27</v>
      </c>
      <c r="H38" s="83" t="s">
        <v>1003</v>
      </c>
      <c r="I38" s="79"/>
      <c r="J38" s="79"/>
      <c r="K38" s="79"/>
      <c r="M38" s="1" t="s">
        <v>1229</v>
      </c>
    </row>
    <row r="39" spans="1:13" ht="18.95" customHeight="1" x14ac:dyDescent="0.25">
      <c r="A39" s="78">
        <v>28</v>
      </c>
      <c r="B39" s="79" t="s">
        <v>964</v>
      </c>
      <c r="C39" s="79" t="s">
        <v>960</v>
      </c>
      <c r="D39" s="79" t="s">
        <v>1003</v>
      </c>
      <c r="E39" s="79" t="s">
        <v>1065</v>
      </c>
      <c r="F39" s="100"/>
      <c r="G39" s="78">
        <v>28</v>
      </c>
      <c r="H39" s="83" t="s">
        <v>1003</v>
      </c>
      <c r="I39" s="79"/>
      <c r="J39" s="79"/>
      <c r="K39" s="79"/>
      <c r="M39" s="1" t="s">
        <v>1230</v>
      </c>
    </row>
    <row r="40" spans="1:13" ht="18.95" customHeight="1" x14ac:dyDescent="0.25">
      <c r="A40" s="78">
        <v>29</v>
      </c>
      <c r="B40" s="79" t="s">
        <v>961</v>
      </c>
      <c r="C40" s="79" t="s">
        <v>969</v>
      </c>
      <c r="D40" s="79" t="s">
        <v>1003</v>
      </c>
      <c r="E40" s="79" t="s">
        <v>1065</v>
      </c>
      <c r="F40" s="100"/>
      <c r="G40" s="78">
        <v>29</v>
      </c>
      <c r="H40" s="83" t="s">
        <v>1003</v>
      </c>
      <c r="I40" s="79"/>
      <c r="J40" s="79"/>
      <c r="K40" s="79"/>
      <c r="M40" s="1" t="s">
        <v>1231</v>
      </c>
    </row>
    <row r="41" spans="1:13" ht="18.95" customHeight="1" x14ac:dyDescent="0.25">
      <c r="A41" s="78">
        <v>30</v>
      </c>
      <c r="B41" s="79" t="s">
        <v>961</v>
      </c>
      <c r="C41" s="79" t="s">
        <v>960</v>
      </c>
      <c r="D41" s="79" t="s">
        <v>1003</v>
      </c>
      <c r="E41" s="79" t="s">
        <v>1065</v>
      </c>
      <c r="F41" s="100"/>
      <c r="G41" s="78">
        <v>30</v>
      </c>
      <c r="H41" s="83" t="s">
        <v>1003</v>
      </c>
      <c r="I41" s="79"/>
      <c r="J41" s="79"/>
      <c r="K41" s="79"/>
      <c r="M41" s="1" t="s">
        <v>1232</v>
      </c>
    </row>
    <row r="42" spans="1:13" ht="18.95" customHeight="1" x14ac:dyDescent="0.25">
      <c r="A42" s="78">
        <v>31</v>
      </c>
      <c r="B42" s="79" t="s">
        <v>967</v>
      </c>
      <c r="C42" s="82" t="s">
        <v>1066</v>
      </c>
      <c r="D42" s="79" t="s">
        <v>1003</v>
      </c>
      <c r="E42" s="79" t="s">
        <v>1065</v>
      </c>
      <c r="F42" s="100"/>
      <c r="G42" s="61">
        <v>31</v>
      </c>
      <c r="H42" s="79" t="s">
        <v>967</v>
      </c>
      <c r="I42" s="82" t="s">
        <v>1066</v>
      </c>
      <c r="J42" s="79" t="s">
        <v>1003</v>
      </c>
      <c r="K42" s="79" t="s">
        <v>1065</v>
      </c>
      <c r="M42" s="1" t="s">
        <v>1233</v>
      </c>
    </row>
    <row r="43" spans="1:13" ht="18.95" customHeight="1" x14ac:dyDescent="0.25">
      <c r="A43" s="78">
        <v>32</v>
      </c>
      <c r="B43" s="79" t="s">
        <v>964</v>
      </c>
      <c r="C43" s="82" t="s">
        <v>1066</v>
      </c>
      <c r="D43" s="79" t="s">
        <v>1003</v>
      </c>
      <c r="E43" s="79" t="s">
        <v>1065</v>
      </c>
      <c r="F43" s="100"/>
      <c r="G43" s="78">
        <v>32</v>
      </c>
      <c r="H43" s="79" t="s">
        <v>964</v>
      </c>
      <c r="I43" s="82"/>
      <c r="J43" s="79"/>
      <c r="K43" s="79" t="s">
        <v>1065</v>
      </c>
      <c r="M43" s="1" t="s">
        <v>1234</v>
      </c>
    </row>
    <row r="44" spans="1:13" ht="18.95" customHeight="1" x14ac:dyDescent="0.25">
      <c r="A44" s="78">
        <v>33</v>
      </c>
      <c r="B44" s="79" t="s">
        <v>961</v>
      </c>
      <c r="C44" s="82" t="s">
        <v>1066</v>
      </c>
      <c r="D44" s="79" t="s">
        <v>1003</v>
      </c>
      <c r="E44" s="79" t="s">
        <v>1065</v>
      </c>
      <c r="F44" s="100"/>
      <c r="G44" s="78">
        <v>33</v>
      </c>
      <c r="H44" s="79" t="s">
        <v>961</v>
      </c>
      <c r="I44" s="82"/>
      <c r="J44" s="79"/>
      <c r="K44" s="79" t="s">
        <v>1065</v>
      </c>
      <c r="M44" s="1" t="s">
        <v>1235</v>
      </c>
    </row>
    <row r="45" spans="1:13" ht="18.95" customHeight="1" x14ac:dyDescent="0.25">
      <c r="A45" s="80"/>
      <c r="B45" s="81"/>
      <c r="C45" s="81"/>
      <c r="D45" s="81"/>
      <c r="E45" s="81"/>
      <c r="F45" s="100"/>
      <c r="M45" s="1" t="s">
        <v>1236</v>
      </c>
    </row>
    <row r="46" spans="1:13" ht="18.95" customHeight="1" x14ac:dyDescent="0.25">
      <c r="A46" s="226" t="s">
        <v>1064</v>
      </c>
      <c r="B46" s="226"/>
      <c r="C46" s="226"/>
      <c r="D46" s="226"/>
      <c r="E46" s="226"/>
      <c r="F46" s="100">
        <v>10</v>
      </c>
      <c r="G46" s="226" t="s">
        <v>1064</v>
      </c>
      <c r="H46" s="226"/>
      <c r="I46" s="226"/>
      <c r="J46" s="226"/>
      <c r="K46" s="226"/>
      <c r="M46" s="1" t="s">
        <v>1237</v>
      </c>
    </row>
    <row r="47" spans="1:13" ht="18.95" customHeight="1" x14ac:dyDescent="0.25">
      <c r="A47" s="78">
        <v>34</v>
      </c>
      <c r="B47" s="79" t="s">
        <v>1000</v>
      </c>
      <c r="C47" s="79" t="s">
        <v>969</v>
      </c>
      <c r="D47" s="79" t="s">
        <v>1063</v>
      </c>
      <c r="E47" s="79" t="s">
        <v>1044</v>
      </c>
      <c r="F47" s="100"/>
      <c r="G47" s="78">
        <v>34</v>
      </c>
      <c r="H47" s="83" t="s">
        <v>1003</v>
      </c>
      <c r="I47" s="79"/>
      <c r="J47" s="79"/>
      <c r="K47" s="79"/>
      <c r="M47" s="1" t="s">
        <v>1238</v>
      </c>
    </row>
    <row r="48" spans="1:13" ht="18.95" customHeight="1" x14ac:dyDescent="0.25">
      <c r="A48" s="78">
        <v>35</v>
      </c>
      <c r="B48" s="79" t="s">
        <v>1000</v>
      </c>
      <c r="C48" s="79" t="s">
        <v>969</v>
      </c>
      <c r="D48" s="79" t="s">
        <v>1062</v>
      </c>
      <c r="E48" s="79" t="s">
        <v>1044</v>
      </c>
      <c r="F48" s="100"/>
      <c r="G48" s="78">
        <v>35</v>
      </c>
      <c r="H48" s="79" t="s">
        <v>1000</v>
      </c>
      <c r="I48" s="79" t="s">
        <v>969</v>
      </c>
      <c r="J48" s="79" t="s">
        <v>1062</v>
      </c>
      <c r="K48" s="79" t="s">
        <v>1044</v>
      </c>
      <c r="M48" s="1" t="s">
        <v>1239</v>
      </c>
    </row>
    <row r="49" spans="1:13" ht="18.95" customHeight="1" x14ac:dyDescent="0.25">
      <c r="A49" s="78">
        <v>36</v>
      </c>
      <c r="B49" s="79" t="s">
        <v>1000</v>
      </c>
      <c r="C49" s="79" t="s">
        <v>969</v>
      </c>
      <c r="D49" s="79" t="s">
        <v>1061</v>
      </c>
      <c r="E49" s="79" t="s">
        <v>1044</v>
      </c>
      <c r="F49" s="100"/>
      <c r="G49" s="78">
        <v>36</v>
      </c>
      <c r="H49" s="79" t="s">
        <v>1000</v>
      </c>
      <c r="I49" s="79" t="s">
        <v>969</v>
      </c>
      <c r="J49" s="79" t="s">
        <v>1061</v>
      </c>
      <c r="K49" s="79" t="s">
        <v>1044</v>
      </c>
      <c r="M49" s="1" t="s">
        <v>1240</v>
      </c>
    </row>
    <row r="50" spans="1:13" ht="18.95" customHeight="1" x14ac:dyDescent="0.25">
      <c r="A50" s="78">
        <v>37</v>
      </c>
      <c r="B50" s="79" t="s">
        <v>1000</v>
      </c>
      <c r="C50" s="79" t="s">
        <v>969</v>
      </c>
      <c r="D50" s="79" t="s">
        <v>1048</v>
      </c>
      <c r="E50" s="79" t="s">
        <v>1044</v>
      </c>
      <c r="F50" s="100"/>
      <c r="G50" s="78">
        <v>37</v>
      </c>
      <c r="H50" s="79" t="s">
        <v>1000</v>
      </c>
      <c r="I50" s="79" t="s">
        <v>969</v>
      </c>
      <c r="J50" s="83" t="s">
        <v>1178</v>
      </c>
      <c r="K50" s="79" t="s">
        <v>1044</v>
      </c>
      <c r="M50" s="1" t="s">
        <v>1241</v>
      </c>
    </row>
    <row r="51" spans="1:13" ht="18.95" customHeight="1" x14ac:dyDescent="0.25">
      <c r="A51" s="78">
        <v>38</v>
      </c>
      <c r="B51" s="79" t="s">
        <v>1000</v>
      </c>
      <c r="C51" s="79" t="s">
        <v>969</v>
      </c>
      <c r="D51" s="79" t="s">
        <v>1053</v>
      </c>
      <c r="E51" s="79" t="s">
        <v>1044</v>
      </c>
      <c r="F51" s="100"/>
      <c r="G51" s="78">
        <v>38</v>
      </c>
      <c r="H51" s="83" t="s">
        <v>1003</v>
      </c>
      <c r="I51" s="79"/>
      <c r="J51" s="79"/>
      <c r="K51" s="79"/>
      <c r="M51" s="1" t="s">
        <v>1246</v>
      </c>
    </row>
    <row r="52" spans="1:13" ht="18.95" customHeight="1" x14ac:dyDescent="0.25">
      <c r="A52" s="78">
        <v>39</v>
      </c>
      <c r="B52" s="79" t="s">
        <v>1000</v>
      </c>
      <c r="C52" s="79" t="s">
        <v>969</v>
      </c>
      <c r="D52" s="79" t="s">
        <v>1060</v>
      </c>
      <c r="E52" s="79" t="s">
        <v>1044</v>
      </c>
      <c r="F52" s="100"/>
      <c r="G52" s="78">
        <v>39</v>
      </c>
      <c r="H52" s="79" t="s">
        <v>1000</v>
      </c>
      <c r="I52" s="79" t="s">
        <v>969</v>
      </c>
      <c r="J52" s="83" t="s">
        <v>1179</v>
      </c>
      <c r="K52" s="79" t="s">
        <v>1044</v>
      </c>
      <c r="M52" s="1" t="s">
        <v>1247</v>
      </c>
    </row>
    <row r="53" spans="1:13" ht="18.95" customHeight="1" x14ac:dyDescent="0.25">
      <c r="A53" s="78">
        <v>40</v>
      </c>
      <c r="B53" s="79" t="s">
        <v>1000</v>
      </c>
      <c r="C53" s="79" t="s">
        <v>960</v>
      </c>
      <c r="D53" s="79" t="s">
        <v>1059</v>
      </c>
      <c r="E53" s="79" t="s">
        <v>1044</v>
      </c>
      <c r="F53" s="100"/>
      <c r="G53" s="78">
        <v>40</v>
      </c>
      <c r="H53" s="83" t="s">
        <v>1003</v>
      </c>
      <c r="I53" s="79"/>
      <c r="J53" s="79"/>
      <c r="K53" s="79"/>
      <c r="M53" s="1" t="s">
        <v>1242</v>
      </c>
    </row>
    <row r="54" spans="1:13" ht="18.95" customHeight="1" x14ac:dyDescent="0.25">
      <c r="A54" s="78">
        <v>41</v>
      </c>
      <c r="B54" s="79" t="s">
        <v>1000</v>
      </c>
      <c r="C54" s="79" t="s">
        <v>960</v>
      </c>
      <c r="D54" s="79" t="s">
        <v>1058</v>
      </c>
      <c r="E54" s="79" t="s">
        <v>1044</v>
      </c>
      <c r="F54" s="100"/>
      <c r="G54" s="78">
        <v>41</v>
      </c>
      <c r="H54" s="83" t="s">
        <v>1003</v>
      </c>
      <c r="I54" s="79"/>
      <c r="J54" s="79"/>
      <c r="K54" s="79"/>
      <c r="M54" s="1" t="s">
        <v>1244</v>
      </c>
    </row>
    <row r="55" spans="1:13" ht="18.95" customHeight="1" x14ac:dyDescent="0.25">
      <c r="A55" s="78">
        <v>42</v>
      </c>
      <c r="B55" s="79" t="s">
        <v>1000</v>
      </c>
      <c r="C55" s="79" t="s">
        <v>960</v>
      </c>
      <c r="D55" s="79" t="s">
        <v>1057</v>
      </c>
      <c r="E55" s="79" t="s">
        <v>1044</v>
      </c>
      <c r="F55" s="100"/>
      <c r="G55" s="78">
        <v>42</v>
      </c>
      <c r="H55" s="79" t="s">
        <v>1000</v>
      </c>
      <c r="I55" s="79" t="s">
        <v>960</v>
      </c>
      <c r="J55" s="79" t="s">
        <v>1057</v>
      </c>
      <c r="K55" s="79" t="s">
        <v>1044</v>
      </c>
      <c r="M55" s="1" t="s">
        <v>1243</v>
      </c>
    </row>
    <row r="56" spans="1:13" ht="18.95" customHeight="1" x14ac:dyDescent="0.25">
      <c r="A56" s="78">
        <v>43</v>
      </c>
      <c r="B56" s="79" t="s">
        <v>1000</v>
      </c>
      <c r="C56" s="79" t="s">
        <v>960</v>
      </c>
      <c r="D56" s="79" t="s">
        <v>1056</v>
      </c>
      <c r="E56" s="79" t="s">
        <v>1044</v>
      </c>
      <c r="F56" s="100"/>
      <c r="G56" s="78">
        <v>43</v>
      </c>
      <c r="H56" s="83" t="s">
        <v>1003</v>
      </c>
      <c r="I56" s="79"/>
      <c r="J56" s="79"/>
      <c r="K56" s="79"/>
      <c r="M56" s="1" t="s">
        <v>1248</v>
      </c>
    </row>
    <row r="57" spans="1:13" ht="18.95" customHeight="1" x14ac:dyDescent="0.25">
      <c r="A57" s="78">
        <v>44</v>
      </c>
      <c r="B57" s="79" t="s">
        <v>1000</v>
      </c>
      <c r="C57" s="79" t="s">
        <v>960</v>
      </c>
      <c r="D57" s="79" t="s">
        <v>1047</v>
      </c>
      <c r="E57" s="79" t="s">
        <v>1044</v>
      </c>
      <c r="F57" s="100"/>
      <c r="G57" s="78">
        <v>44</v>
      </c>
      <c r="H57" s="83" t="s">
        <v>1003</v>
      </c>
      <c r="I57" s="79"/>
      <c r="J57" s="79"/>
      <c r="K57" s="79"/>
      <c r="M57" s="1" t="s">
        <v>1249</v>
      </c>
    </row>
    <row r="58" spans="1:13" ht="18.95" customHeight="1" x14ac:dyDescent="0.25">
      <c r="A58" s="78">
        <v>45</v>
      </c>
      <c r="B58" s="79" t="s">
        <v>1000</v>
      </c>
      <c r="C58" s="79" t="s">
        <v>960</v>
      </c>
      <c r="D58" s="79" t="s">
        <v>1055</v>
      </c>
      <c r="E58" s="79" t="s">
        <v>1044</v>
      </c>
      <c r="F58" s="100"/>
      <c r="G58" s="78">
        <v>45</v>
      </c>
      <c r="H58" s="83" t="s">
        <v>1003</v>
      </c>
      <c r="I58" s="79"/>
      <c r="J58" s="79"/>
      <c r="K58" s="79"/>
      <c r="M58" s="1" t="s">
        <v>1250</v>
      </c>
    </row>
    <row r="59" spans="1:13" ht="18.95" customHeight="1" x14ac:dyDescent="0.25">
      <c r="A59" s="78">
        <v>46</v>
      </c>
      <c r="B59" s="79" t="s">
        <v>967</v>
      </c>
      <c r="C59" s="79" t="s">
        <v>969</v>
      </c>
      <c r="D59" s="83" t="s">
        <v>1054</v>
      </c>
      <c r="E59" s="79" t="s">
        <v>1044</v>
      </c>
      <c r="F59" s="100"/>
      <c r="G59" s="78">
        <v>46</v>
      </c>
      <c r="H59" s="83" t="s">
        <v>1003</v>
      </c>
      <c r="I59" s="79"/>
      <c r="J59" s="83"/>
      <c r="K59" s="79"/>
      <c r="M59" s="1" t="s">
        <v>1251</v>
      </c>
    </row>
    <row r="60" spans="1:13" ht="18.95" customHeight="1" x14ac:dyDescent="0.25">
      <c r="A60" s="78">
        <v>47</v>
      </c>
      <c r="B60" s="79" t="s">
        <v>967</v>
      </c>
      <c r="C60" s="79" t="s">
        <v>969</v>
      </c>
      <c r="D60" s="83" t="s">
        <v>1053</v>
      </c>
      <c r="E60" s="79" t="s">
        <v>1044</v>
      </c>
      <c r="F60" s="100"/>
      <c r="G60" s="78">
        <v>47</v>
      </c>
      <c r="H60" s="79" t="s">
        <v>967</v>
      </c>
      <c r="I60" s="79" t="s">
        <v>969</v>
      </c>
      <c r="J60" s="83" t="s">
        <v>1053</v>
      </c>
      <c r="K60" s="79" t="s">
        <v>1044</v>
      </c>
      <c r="M60" s="1" t="s">
        <v>1252</v>
      </c>
    </row>
    <row r="61" spans="1:13" ht="18.95" customHeight="1" x14ac:dyDescent="0.25">
      <c r="A61" s="78">
        <v>48</v>
      </c>
      <c r="B61" s="79" t="s">
        <v>967</v>
      </c>
      <c r="C61" s="79" t="s">
        <v>969</v>
      </c>
      <c r="D61" s="83" t="s">
        <v>1052</v>
      </c>
      <c r="E61" s="79" t="s">
        <v>1044</v>
      </c>
      <c r="F61" s="100"/>
      <c r="G61" s="78">
        <v>48</v>
      </c>
      <c r="H61" s="83" t="s">
        <v>1003</v>
      </c>
      <c r="I61" s="79"/>
      <c r="J61" s="83"/>
      <c r="K61" s="79"/>
      <c r="M61" s="1" t="s">
        <v>1253</v>
      </c>
    </row>
    <row r="62" spans="1:13" ht="18.95" customHeight="1" x14ac:dyDescent="0.25">
      <c r="A62" s="78">
        <v>49</v>
      </c>
      <c r="B62" s="79" t="s">
        <v>967</v>
      </c>
      <c r="C62" s="79" t="s">
        <v>969</v>
      </c>
      <c r="D62" s="83" t="s">
        <v>1051</v>
      </c>
      <c r="E62" s="79" t="s">
        <v>1044</v>
      </c>
      <c r="F62" s="100"/>
      <c r="G62" s="78">
        <v>49</v>
      </c>
      <c r="H62" s="79" t="s">
        <v>967</v>
      </c>
      <c r="I62" s="79" t="s">
        <v>969</v>
      </c>
      <c r="J62" s="83" t="s">
        <v>1051</v>
      </c>
      <c r="K62" s="79" t="s">
        <v>1044</v>
      </c>
      <c r="M62" s="1" t="s">
        <v>1254</v>
      </c>
    </row>
    <row r="63" spans="1:13" ht="18.95" customHeight="1" x14ac:dyDescent="0.25">
      <c r="A63" s="78">
        <v>50</v>
      </c>
      <c r="B63" s="79" t="s">
        <v>967</v>
      </c>
      <c r="C63" s="79" t="s">
        <v>969</v>
      </c>
      <c r="D63" s="83" t="s">
        <v>1050</v>
      </c>
      <c r="E63" s="79" t="s">
        <v>1044</v>
      </c>
      <c r="F63" s="100"/>
      <c r="G63" s="78">
        <v>50</v>
      </c>
      <c r="H63" s="79" t="s">
        <v>1180</v>
      </c>
      <c r="I63" s="79" t="s">
        <v>969</v>
      </c>
      <c r="J63" s="83" t="s">
        <v>1050</v>
      </c>
      <c r="K63" s="79" t="s">
        <v>1044</v>
      </c>
      <c r="M63" s="1" t="s">
        <v>1255</v>
      </c>
    </row>
    <row r="64" spans="1:13" ht="18.95" customHeight="1" x14ac:dyDescent="0.25">
      <c r="A64" s="78">
        <v>51</v>
      </c>
      <c r="B64" s="79" t="s">
        <v>967</v>
      </c>
      <c r="C64" s="79" t="s">
        <v>960</v>
      </c>
      <c r="D64" s="83" t="s">
        <v>1049</v>
      </c>
      <c r="E64" s="79" t="s">
        <v>1044</v>
      </c>
      <c r="F64" s="100"/>
      <c r="G64" s="78">
        <v>51</v>
      </c>
      <c r="H64" s="83" t="s">
        <v>1003</v>
      </c>
      <c r="I64" s="79"/>
      <c r="J64" s="83"/>
      <c r="K64" s="79"/>
      <c r="M64" s="1" t="s">
        <v>1256</v>
      </c>
    </row>
    <row r="65" spans="1:13" ht="18.95" customHeight="1" x14ac:dyDescent="0.25">
      <c r="A65" s="78">
        <v>52</v>
      </c>
      <c r="B65" s="79" t="s">
        <v>967</v>
      </c>
      <c r="C65" s="79" t="s">
        <v>960</v>
      </c>
      <c r="D65" s="83" t="s">
        <v>1048</v>
      </c>
      <c r="E65" s="79" t="s">
        <v>1044</v>
      </c>
      <c r="F65" s="100"/>
      <c r="G65" s="78">
        <v>52</v>
      </c>
      <c r="H65" s="83" t="s">
        <v>1003</v>
      </c>
      <c r="I65" s="79"/>
      <c r="J65" s="83"/>
      <c r="K65" s="79"/>
      <c r="M65" s="1" t="s">
        <v>1257</v>
      </c>
    </row>
    <row r="66" spans="1:13" ht="18.95" customHeight="1" x14ac:dyDescent="0.25">
      <c r="A66" s="78">
        <v>53</v>
      </c>
      <c r="B66" s="79" t="s">
        <v>967</v>
      </c>
      <c r="C66" s="79" t="s">
        <v>960</v>
      </c>
      <c r="D66" s="83" t="s">
        <v>1047</v>
      </c>
      <c r="E66" s="79" t="s">
        <v>1044</v>
      </c>
      <c r="F66" s="100"/>
      <c r="G66" s="78">
        <v>53</v>
      </c>
      <c r="H66" s="79" t="s">
        <v>967</v>
      </c>
      <c r="I66" s="79" t="s">
        <v>960</v>
      </c>
      <c r="J66" s="83" t="s">
        <v>1047</v>
      </c>
      <c r="K66" s="79" t="s">
        <v>1044</v>
      </c>
      <c r="M66" s="1" t="s">
        <v>1258</v>
      </c>
    </row>
    <row r="67" spans="1:13" ht="18.95" customHeight="1" x14ac:dyDescent="0.25">
      <c r="A67" s="78">
        <v>54</v>
      </c>
      <c r="B67" s="79" t="s">
        <v>967</v>
      </c>
      <c r="C67" s="79" t="s">
        <v>960</v>
      </c>
      <c r="D67" s="83" t="s">
        <v>1046</v>
      </c>
      <c r="E67" s="79" t="s">
        <v>1044</v>
      </c>
      <c r="F67" s="100"/>
      <c r="G67" s="78">
        <v>54</v>
      </c>
      <c r="H67" s="83" t="s">
        <v>1003</v>
      </c>
      <c r="I67" s="79"/>
      <c r="J67" s="83"/>
      <c r="K67" s="79"/>
      <c r="M67" s="1" t="s">
        <v>1259</v>
      </c>
    </row>
    <row r="68" spans="1:13" ht="18.95" customHeight="1" x14ac:dyDescent="0.25">
      <c r="A68" s="78">
        <v>55</v>
      </c>
      <c r="B68" s="79" t="s">
        <v>967</v>
      </c>
      <c r="C68" s="79" t="s">
        <v>960</v>
      </c>
      <c r="D68" s="83" t="s">
        <v>1045</v>
      </c>
      <c r="E68" s="79" t="s">
        <v>1044</v>
      </c>
      <c r="F68" s="100"/>
      <c r="G68" s="78">
        <v>55</v>
      </c>
      <c r="H68" s="79" t="s">
        <v>967</v>
      </c>
      <c r="I68" s="79" t="s">
        <v>960</v>
      </c>
      <c r="J68" s="83" t="s">
        <v>1045</v>
      </c>
      <c r="K68" s="79" t="s">
        <v>1044</v>
      </c>
      <c r="M68" s="1" t="s">
        <v>1260</v>
      </c>
    </row>
    <row r="69" spans="1:13" ht="18.95" customHeight="1" x14ac:dyDescent="0.25">
      <c r="A69" s="80"/>
      <c r="B69" s="81"/>
      <c r="C69" s="81"/>
      <c r="D69" s="81"/>
      <c r="E69" s="81"/>
      <c r="F69" s="100"/>
      <c r="M69" s="1" t="s">
        <v>1261</v>
      </c>
    </row>
    <row r="70" spans="1:13" ht="18.95" customHeight="1" x14ac:dyDescent="0.25">
      <c r="A70" s="226" t="s">
        <v>1043</v>
      </c>
      <c r="B70" s="226"/>
      <c r="C70" s="226"/>
      <c r="D70" s="226"/>
      <c r="E70" s="226"/>
      <c r="F70" s="100">
        <v>13</v>
      </c>
      <c r="G70" s="226" t="s">
        <v>1043</v>
      </c>
      <c r="H70" s="226"/>
      <c r="I70" s="226"/>
      <c r="J70" s="226"/>
      <c r="K70" s="226"/>
      <c r="M70" s="1" t="s">
        <v>1262</v>
      </c>
    </row>
    <row r="71" spans="1:13" ht="18.95" customHeight="1" x14ac:dyDescent="0.25">
      <c r="A71" s="78">
        <v>56</v>
      </c>
      <c r="B71" s="79" t="s">
        <v>967</v>
      </c>
      <c r="C71" s="79" t="s">
        <v>969</v>
      </c>
      <c r="D71" s="79" t="s">
        <v>965</v>
      </c>
      <c r="E71" s="79" t="s">
        <v>1024</v>
      </c>
      <c r="F71" s="100"/>
      <c r="G71" s="78">
        <v>56</v>
      </c>
      <c r="H71" s="83" t="s">
        <v>1003</v>
      </c>
      <c r="I71" s="79"/>
      <c r="J71" s="79"/>
      <c r="K71" s="79"/>
      <c r="M71" s="1" t="s">
        <v>1263</v>
      </c>
    </row>
    <row r="72" spans="1:13" ht="18.95" customHeight="1" x14ac:dyDescent="0.25">
      <c r="A72" s="78">
        <v>57</v>
      </c>
      <c r="B72" s="79" t="s">
        <v>967</v>
      </c>
      <c r="C72" s="79" t="s">
        <v>969</v>
      </c>
      <c r="D72" s="79" t="s">
        <v>976</v>
      </c>
      <c r="E72" s="79" t="s">
        <v>1024</v>
      </c>
      <c r="F72" s="100"/>
      <c r="G72" s="78">
        <v>57</v>
      </c>
      <c r="H72" s="83" t="s">
        <v>1003</v>
      </c>
      <c r="I72" s="79"/>
      <c r="J72" s="79"/>
      <c r="K72" s="79"/>
      <c r="M72" s="1" t="s">
        <v>1264</v>
      </c>
    </row>
    <row r="73" spans="1:13" ht="18.95" customHeight="1" x14ac:dyDescent="0.25">
      <c r="A73" s="78">
        <v>58</v>
      </c>
      <c r="B73" s="79" t="s">
        <v>967</v>
      </c>
      <c r="C73" s="79" t="s">
        <v>969</v>
      </c>
      <c r="D73" s="79" t="s">
        <v>962</v>
      </c>
      <c r="E73" s="79" t="s">
        <v>1024</v>
      </c>
      <c r="F73" s="100"/>
      <c r="G73" s="78">
        <v>58</v>
      </c>
      <c r="H73" s="79" t="s">
        <v>967</v>
      </c>
      <c r="I73" s="79" t="s">
        <v>969</v>
      </c>
      <c r="J73" s="79" t="s">
        <v>962</v>
      </c>
      <c r="K73" s="79" t="s">
        <v>1024</v>
      </c>
      <c r="M73" s="1" t="s">
        <v>1265</v>
      </c>
    </row>
    <row r="74" spans="1:13" ht="18.95" customHeight="1" x14ac:dyDescent="0.25">
      <c r="A74" s="78">
        <v>59</v>
      </c>
      <c r="B74" s="79" t="s">
        <v>967</v>
      </c>
      <c r="C74" s="79" t="s">
        <v>969</v>
      </c>
      <c r="D74" s="79" t="s">
        <v>1042</v>
      </c>
      <c r="E74" s="79" t="s">
        <v>1024</v>
      </c>
      <c r="F74" s="100"/>
      <c r="G74" s="78">
        <v>59</v>
      </c>
      <c r="H74" s="79" t="s">
        <v>967</v>
      </c>
      <c r="I74" s="79" t="s">
        <v>969</v>
      </c>
      <c r="J74" s="79" t="s">
        <v>1042</v>
      </c>
      <c r="K74" s="79" t="s">
        <v>1024</v>
      </c>
      <c r="M74" s="1" t="s">
        <v>1266</v>
      </c>
    </row>
    <row r="75" spans="1:13" ht="18.95" customHeight="1" x14ac:dyDescent="0.25">
      <c r="A75" s="78">
        <v>60</v>
      </c>
      <c r="B75" s="79" t="s">
        <v>967</v>
      </c>
      <c r="C75" s="79" t="s">
        <v>969</v>
      </c>
      <c r="D75" s="79" t="s">
        <v>1041</v>
      </c>
      <c r="E75" s="79" t="s">
        <v>1024</v>
      </c>
      <c r="F75" s="100"/>
      <c r="G75" s="78">
        <v>60</v>
      </c>
      <c r="H75" s="79" t="s">
        <v>967</v>
      </c>
      <c r="I75" s="79" t="s">
        <v>969</v>
      </c>
      <c r="J75" s="79" t="s">
        <v>1041</v>
      </c>
      <c r="K75" s="79" t="s">
        <v>1024</v>
      </c>
      <c r="M75" s="1" t="s">
        <v>1267</v>
      </c>
    </row>
    <row r="76" spans="1:13" ht="18.95" customHeight="1" x14ac:dyDescent="0.25">
      <c r="A76" s="78">
        <v>61</v>
      </c>
      <c r="B76" s="79" t="s">
        <v>967</v>
      </c>
      <c r="C76" s="79" t="s">
        <v>960</v>
      </c>
      <c r="D76" s="79" t="s">
        <v>1040</v>
      </c>
      <c r="E76" s="79" t="s">
        <v>1024</v>
      </c>
      <c r="F76" s="100"/>
      <c r="G76" s="78">
        <v>61</v>
      </c>
      <c r="H76" s="83" t="s">
        <v>1003</v>
      </c>
      <c r="I76" s="79"/>
      <c r="J76" s="79"/>
      <c r="K76" s="79"/>
      <c r="M76" s="1" t="s">
        <v>1268</v>
      </c>
    </row>
    <row r="77" spans="1:13" ht="18.95" customHeight="1" x14ac:dyDescent="0.25">
      <c r="A77" s="78">
        <v>62</v>
      </c>
      <c r="B77" s="79" t="s">
        <v>967</v>
      </c>
      <c r="C77" s="79" t="s">
        <v>960</v>
      </c>
      <c r="D77" s="79" t="s">
        <v>1039</v>
      </c>
      <c r="E77" s="79" t="s">
        <v>1024</v>
      </c>
      <c r="F77" s="100"/>
      <c r="G77" s="78">
        <v>62</v>
      </c>
      <c r="H77" s="79" t="s">
        <v>967</v>
      </c>
      <c r="I77" s="79" t="s">
        <v>960</v>
      </c>
      <c r="J77" s="79" t="s">
        <v>1039</v>
      </c>
      <c r="K77" s="79" t="s">
        <v>1024</v>
      </c>
      <c r="M77" s="1" t="s">
        <v>1269</v>
      </c>
    </row>
    <row r="78" spans="1:13" ht="18.95" customHeight="1" x14ac:dyDescent="0.25">
      <c r="A78" s="78">
        <v>63</v>
      </c>
      <c r="B78" s="79" t="s">
        <v>967</v>
      </c>
      <c r="C78" s="79" t="s">
        <v>960</v>
      </c>
      <c r="D78" s="79" t="s">
        <v>1038</v>
      </c>
      <c r="E78" s="79" t="s">
        <v>1024</v>
      </c>
      <c r="F78" s="100"/>
      <c r="G78" s="78">
        <v>63</v>
      </c>
      <c r="H78" s="83" t="s">
        <v>1003</v>
      </c>
      <c r="I78" s="79"/>
      <c r="J78" s="79"/>
      <c r="K78" s="79"/>
      <c r="M78" s="1" t="s">
        <v>1271</v>
      </c>
    </row>
    <row r="79" spans="1:13" ht="18.95" customHeight="1" x14ac:dyDescent="0.25">
      <c r="A79" s="78">
        <v>64</v>
      </c>
      <c r="B79" s="79" t="s">
        <v>967</v>
      </c>
      <c r="C79" s="79" t="s">
        <v>960</v>
      </c>
      <c r="D79" s="79" t="s">
        <v>1017</v>
      </c>
      <c r="E79" s="79" t="s">
        <v>1024</v>
      </c>
      <c r="F79" s="100"/>
      <c r="G79" s="78">
        <v>64</v>
      </c>
      <c r="H79" s="83" t="s">
        <v>1003</v>
      </c>
      <c r="I79" s="79"/>
      <c r="J79" s="79"/>
      <c r="K79" s="79"/>
      <c r="M79" s="1" t="s">
        <v>1270</v>
      </c>
    </row>
    <row r="80" spans="1:13" ht="18.95" customHeight="1" x14ac:dyDescent="0.25">
      <c r="A80" s="78">
        <v>65</v>
      </c>
      <c r="B80" s="79" t="s">
        <v>967</v>
      </c>
      <c r="C80" s="79" t="s">
        <v>960</v>
      </c>
      <c r="D80" s="79" t="s">
        <v>1037</v>
      </c>
      <c r="E80" s="79" t="s">
        <v>1024</v>
      </c>
      <c r="F80" s="100"/>
      <c r="G80" s="78">
        <v>65</v>
      </c>
      <c r="H80" s="83" t="s">
        <v>1003</v>
      </c>
      <c r="I80" s="79"/>
      <c r="J80" s="79"/>
      <c r="K80" s="79"/>
      <c r="M80" s="1" t="s">
        <v>1272</v>
      </c>
    </row>
    <row r="81" spans="1:13" ht="18.95" customHeight="1" x14ac:dyDescent="0.25">
      <c r="A81" s="78">
        <v>66</v>
      </c>
      <c r="B81" s="79" t="s">
        <v>967</v>
      </c>
      <c r="C81" s="79" t="s">
        <v>960</v>
      </c>
      <c r="D81" s="79" t="s">
        <v>1036</v>
      </c>
      <c r="E81" s="79" t="s">
        <v>1024</v>
      </c>
      <c r="F81" s="100"/>
      <c r="G81" s="78">
        <v>66</v>
      </c>
      <c r="H81" s="83" t="s">
        <v>1003</v>
      </c>
      <c r="I81" s="79"/>
      <c r="J81" s="79"/>
      <c r="K81" s="79"/>
      <c r="M81" s="1" t="s">
        <v>1273</v>
      </c>
    </row>
    <row r="82" spans="1:13" ht="18.95" customHeight="1" x14ac:dyDescent="0.25">
      <c r="A82" s="78">
        <v>67</v>
      </c>
      <c r="B82" s="79" t="s">
        <v>964</v>
      </c>
      <c r="C82" s="79" t="s">
        <v>969</v>
      </c>
      <c r="D82" s="79" t="s">
        <v>1035</v>
      </c>
      <c r="E82" s="79" t="s">
        <v>1024</v>
      </c>
      <c r="F82" s="100"/>
      <c r="G82" s="78">
        <v>67</v>
      </c>
      <c r="H82" s="83" t="s">
        <v>1003</v>
      </c>
      <c r="I82" s="79"/>
      <c r="J82" s="79"/>
      <c r="K82" s="79"/>
      <c r="M82" s="1" t="s">
        <v>1274</v>
      </c>
    </row>
    <row r="83" spans="1:13" ht="18.95" customHeight="1" x14ac:dyDescent="0.25">
      <c r="A83" s="78">
        <v>68</v>
      </c>
      <c r="B83" s="79" t="s">
        <v>964</v>
      </c>
      <c r="C83" s="79" t="s">
        <v>969</v>
      </c>
      <c r="D83" s="79" t="s">
        <v>1027</v>
      </c>
      <c r="E83" s="79" t="s">
        <v>1024</v>
      </c>
      <c r="F83" s="100"/>
      <c r="G83" s="78">
        <v>68</v>
      </c>
      <c r="H83" s="83" t="s">
        <v>1003</v>
      </c>
      <c r="I83" s="79"/>
      <c r="J83" s="79"/>
      <c r="K83" s="79"/>
      <c r="M83" s="1" t="s">
        <v>1275</v>
      </c>
    </row>
    <row r="84" spans="1:13" ht="18.95" customHeight="1" x14ac:dyDescent="0.25">
      <c r="A84" s="78">
        <v>69</v>
      </c>
      <c r="B84" s="79" t="s">
        <v>964</v>
      </c>
      <c r="C84" s="79" t="s">
        <v>969</v>
      </c>
      <c r="D84" s="79" t="s">
        <v>1031</v>
      </c>
      <c r="E84" s="79" t="s">
        <v>1024</v>
      </c>
      <c r="F84" s="100"/>
      <c r="G84" s="78">
        <v>69</v>
      </c>
      <c r="H84" s="79" t="s">
        <v>964</v>
      </c>
      <c r="I84" s="79" t="s">
        <v>969</v>
      </c>
      <c r="J84" s="79" t="s">
        <v>1031</v>
      </c>
      <c r="K84" s="79" t="s">
        <v>1024</v>
      </c>
    </row>
    <row r="85" spans="1:13" ht="18.95" customHeight="1" x14ac:dyDescent="0.25">
      <c r="A85" s="78">
        <v>70</v>
      </c>
      <c r="B85" s="79" t="s">
        <v>964</v>
      </c>
      <c r="C85" s="79" t="s">
        <v>969</v>
      </c>
      <c r="D85" s="79" t="s">
        <v>1030</v>
      </c>
      <c r="E85" s="79" t="s">
        <v>1024</v>
      </c>
      <c r="F85" s="100"/>
      <c r="G85" s="78">
        <v>70</v>
      </c>
      <c r="H85" s="79" t="s">
        <v>964</v>
      </c>
      <c r="I85" s="79" t="s">
        <v>969</v>
      </c>
      <c r="J85" s="79" t="s">
        <v>1030</v>
      </c>
      <c r="K85" s="79" t="s">
        <v>1024</v>
      </c>
    </row>
    <row r="86" spans="1:13" ht="18.95" customHeight="1" x14ac:dyDescent="0.25">
      <c r="A86" s="78">
        <v>71</v>
      </c>
      <c r="B86" s="79" t="s">
        <v>964</v>
      </c>
      <c r="C86" s="79" t="s">
        <v>969</v>
      </c>
      <c r="D86" s="79" t="s">
        <v>971</v>
      </c>
      <c r="E86" s="79" t="s">
        <v>1024</v>
      </c>
      <c r="F86" s="100"/>
      <c r="G86" s="78">
        <v>71</v>
      </c>
      <c r="H86" s="79" t="s">
        <v>964</v>
      </c>
      <c r="I86" s="79" t="s">
        <v>969</v>
      </c>
      <c r="J86" s="79" t="s">
        <v>971</v>
      </c>
      <c r="K86" s="79" t="s">
        <v>1024</v>
      </c>
    </row>
    <row r="87" spans="1:13" ht="18.95" customHeight="1" x14ac:dyDescent="0.25">
      <c r="A87" s="78">
        <v>72</v>
      </c>
      <c r="B87" s="79" t="s">
        <v>964</v>
      </c>
      <c r="C87" s="79" t="s">
        <v>969</v>
      </c>
      <c r="D87" s="79" t="s">
        <v>1034</v>
      </c>
      <c r="E87" s="79" t="s">
        <v>1024</v>
      </c>
      <c r="F87" s="100"/>
      <c r="G87" s="78">
        <v>72</v>
      </c>
      <c r="H87" s="83" t="s">
        <v>1003</v>
      </c>
      <c r="I87" s="79"/>
      <c r="J87" s="79"/>
      <c r="K87" s="79"/>
    </row>
    <row r="88" spans="1:13" ht="18.95" customHeight="1" x14ac:dyDescent="0.25">
      <c r="A88" s="78">
        <v>73</v>
      </c>
      <c r="B88" s="79" t="s">
        <v>964</v>
      </c>
      <c r="C88" s="79" t="s">
        <v>960</v>
      </c>
      <c r="D88" s="79" t="s">
        <v>1033</v>
      </c>
      <c r="E88" s="79" t="s">
        <v>1024</v>
      </c>
      <c r="F88" s="100"/>
      <c r="G88" s="78">
        <v>73</v>
      </c>
      <c r="H88" s="83" t="s">
        <v>1003</v>
      </c>
      <c r="I88" s="79"/>
      <c r="J88" s="79"/>
      <c r="K88" s="79"/>
    </row>
    <row r="89" spans="1:13" ht="18.95" customHeight="1" x14ac:dyDescent="0.25">
      <c r="A89" s="78">
        <v>74</v>
      </c>
      <c r="B89" s="79" t="s">
        <v>964</v>
      </c>
      <c r="C89" s="79" t="s">
        <v>960</v>
      </c>
      <c r="D89" s="79" t="s">
        <v>976</v>
      </c>
      <c r="E89" s="79" t="s">
        <v>1024</v>
      </c>
      <c r="F89" s="100"/>
      <c r="G89" s="78">
        <v>74</v>
      </c>
      <c r="H89" s="83" t="s">
        <v>1003</v>
      </c>
      <c r="I89" s="79" t="s">
        <v>960</v>
      </c>
      <c r="J89" s="79" t="s">
        <v>1017</v>
      </c>
      <c r="K89" s="79" t="s">
        <v>1024</v>
      </c>
    </row>
    <row r="90" spans="1:13" ht="18.95" customHeight="1" x14ac:dyDescent="0.25">
      <c r="A90" s="78">
        <v>75</v>
      </c>
      <c r="B90" s="84" t="s">
        <v>964</v>
      </c>
      <c r="C90" s="84" t="s">
        <v>960</v>
      </c>
      <c r="D90" s="84" t="s">
        <v>1027</v>
      </c>
      <c r="E90" s="84" t="s">
        <v>1024</v>
      </c>
      <c r="F90" s="100"/>
      <c r="G90" s="78">
        <v>75</v>
      </c>
      <c r="H90" s="98" t="s">
        <v>1003</v>
      </c>
      <c r="I90" s="84" t="s">
        <v>960</v>
      </c>
      <c r="J90" s="98" t="s">
        <v>1021</v>
      </c>
      <c r="K90" s="84" t="s">
        <v>1024</v>
      </c>
    </row>
    <row r="91" spans="1:13" ht="18.95" customHeight="1" x14ac:dyDescent="0.25">
      <c r="A91" s="78">
        <v>76</v>
      </c>
      <c r="B91" s="79" t="s">
        <v>964</v>
      </c>
      <c r="C91" s="79" t="s">
        <v>960</v>
      </c>
      <c r="D91" s="79" t="s">
        <v>1013</v>
      </c>
      <c r="E91" s="79" t="s">
        <v>1024</v>
      </c>
      <c r="F91" s="100"/>
      <c r="G91" s="78">
        <v>76</v>
      </c>
      <c r="H91" s="83" t="s">
        <v>1003</v>
      </c>
      <c r="I91" s="79"/>
      <c r="J91" s="79"/>
      <c r="K91" s="79"/>
    </row>
    <row r="92" spans="1:13" ht="18.95" customHeight="1" x14ac:dyDescent="0.25">
      <c r="A92" s="78">
        <v>77</v>
      </c>
      <c r="B92" s="79" t="s">
        <v>964</v>
      </c>
      <c r="C92" s="79" t="s">
        <v>960</v>
      </c>
      <c r="D92" s="79" t="s">
        <v>1032</v>
      </c>
      <c r="E92" s="79" t="s">
        <v>1024</v>
      </c>
      <c r="F92" s="100"/>
      <c r="G92" s="78">
        <v>77</v>
      </c>
      <c r="H92" s="83" t="s">
        <v>1003</v>
      </c>
      <c r="I92" s="79"/>
      <c r="J92" s="79"/>
      <c r="K92" s="79"/>
    </row>
    <row r="93" spans="1:13" ht="18.95" customHeight="1" x14ac:dyDescent="0.25">
      <c r="A93" s="78">
        <v>78</v>
      </c>
      <c r="B93" s="79" t="s">
        <v>961</v>
      </c>
      <c r="C93" s="79" t="s">
        <v>969</v>
      </c>
      <c r="D93" s="79" t="s">
        <v>1027</v>
      </c>
      <c r="E93" s="79" t="s">
        <v>1024</v>
      </c>
      <c r="F93" s="100"/>
      <c r="G93" s="78">
        <v>78</v>
      </c>
      <c r="H93" s="83" t="s">
        <v>1003</v>
      </c>
      <c r="I93" s="79"/>
      <c r="J93" s="79"/>
      <c r="K93" s="79"/>
    </row>
    <row r="94" spans="1:13" ht="18.95" customHeight="1" x14ac:dyDescent="0.25">
      <c r="A94" s="78">
        <v>79</v>
      </c>
      <c r="B94" s="79" t="s">
        <v>961</v>
      </c>
      <c r="C94" s="79" t="s">
        <v>969</v>
      </c>
      <c r="D94" s="79" t="s">
        <v>1031</v>
      </c>
      <c r="E94" s="79" t="s">
        <v>1024</v>
      </c>
      <c r="F94" s="100"/>
      <c r="G94" s="78">
        <v>79</v>
      </c>
      <c r="H94" s="79" t="s">
        <v>961</v>
      </c>
      <c r="I94" s="79" t="s">
        <v>969</v>
      </c>
      <c r="J94" s="79" t="s">
        <v>1013</v>
      </c>
      <c r="K94" s="79" t="s">
        <v>1024</v>
      </c>
    </row>
    <row r="95" spans="1:13" ht="18.95" customHeight="1" x14ac:dyDescent="0.25">
      <c r="A95" s="78">
        <v>80</v>
      </c>
      <c r="B95" s="79" t="s">
        <v>961</v>
      </c>
      <c r="C95" s="79" t="s">
        <v>969</v>
      </c>
      <c r="D95" s="79" t="s">
        <v>1030</v>
      </c>
      <c r="E95" s="79" t="s">
        <v>1024</v>
      </c>
      <c r="F95" s="100"/>
      <c r="G95" s="78">
        <v>80</v>
      </c>
      <c r="H95" s="83" t="s">
        <v>1003</v>
      </c>
      <c r="I95" s="79"/>
      <c r="J95" s="79"/>
      <c r="K95" s="79"/>
    </row>
    <row r="96" spans="1:13" ht="18.95" customHeight="1" x14ac:dyDescent="0.25">
      <c r="A96" s="78">
        <v>81</v>
      </c>
      <c r="B96" s="79" t="s">
        <v>961</v>
      </c>
      <c r="C96" s="79" t="s">
        <v>969</v>
      </c>
      <c r="D96" s="79" t="s">
        <v>971</v>
      </c>
      <c r="E96" s="79" t="s">
        <v>1024</v>
      </c>
      <c r="F96" s="100"/>
      <c r="G96" s="78">
        <v>81</v>
      </c>
      <c r="H96" s="79" t="s">
        <v>961</v>
      </c>
      <c r="I96" s="79" t="s">
        <v>969</v>
      </c>
      <c r="J96" s="79" t="s">
        <v>971</v>
      </c>
      <c r="K96" s="79" t="s">
        <v>1024</v>
      </c>
    </row>
    <row r="97" spans="1:11" ht="18.95" customHeight="1" x14ac:dyDescent="0.25">
      <c r="A97" s="78">
        <v>82</v>
      </c>
      <c r="B97" s="79" t="s">
        <v>961</v>
      </c>
      <c r="C97" s="79" t="s">
        <v>969</v>
      </c>
      <c r="D97" s="79" t="s">
        <v>1029</v>
      </c>
      <c r="E97" s="79" t="s">
        <v>1024</v>
      </c>
      <c r="F97" s="100"/>
      <c r="G97" s="78">
        <v>82</v>
      </c>
      <c r="H97" s="83" t="s">
        <v>1003</v>
      </c>
      <c r="I97" s="79"/>
      <c r="J97" s="79"/>
      <c r="K97" s="79"/>
    </row>
    <row r="98" spans="1:11" ht="18.95" customHeight="1" x14ac:dyDescent="0.25">
      <c r="A98" s="78">
        <v>83</v>
      </c>
      <c r="B98" s="79" t="s">
        <v>961</v>
      </c>
      <c r="C98" s="79" t="s">
        <v>969</v>
      </c>
      <c r="D98" s="79" t="s">
        <v>1028</v>
      </c>
      <c r="E98" s="79" t="s">
        <v>1024</v>
      </c>
      <c r="F98" s="100"/>
      <c r="G98" s="78">
        <v>83</v>
      </c>
      <c r="H98" s="79" t="s">
        <v>961</v>
      </c>
      <c r="I98" s="79" t="s">
        <v>969</v>
      </c>
      <c r="J98" s="83" t="s">
        <v>1181</v>
      </c>
      <c r="K98" s="79" t="s">
        <v>1024</v>
      </c>
    </row>
    <row r="99" spans="1:11" ht="18.95" customHeight="1" x14ac:dyDescent="0.25">
      <c r="A99" s="78">
        <v>84</v>
      </c>
      <c r="B99" s="79" t="s">
        <v>970</v>
      </c>
      <c r="C99" s="79" t="s">
        <v>969</v>
      </c>
      <c r="D99" s="79" t="s">
        <v>972</v>
      </c>
      <c r="E99" s="79" t="s">
        <v>1024</v>
      </c>
      <c r="F99" s="100"/>
      <c r="G99" s="78">
        <v>84</v>
      </c>
      <c r="H99" s="83" t="s">
        <v>1003</v>
      </c>
      <c r="I99" s="79"/>
      <c r="J99" s="79"/>
      <c r="K99" s="79"/>
    </row>
    <row r="100" spans="1:11" ht="18.95" customHeight="1" x14ac:dyDescent="0.25">
      <c r="A100" s="78">
        <v>85</v>
      </c>
      <c r="B100" s="79" t="s">
        <v>970</v>
      </c>
      <c r="C100" s="79" t="s">
        <v>969</v>
      </c>
      <c r="D100" s="79" t="s">
        <v>971</v>
      </c>
      <c r="E100" s="79" t="s">
        <v>1024</v>
      </c>
      <c r="F100" s="100"/>
      <c r="G100" s="78">
        <v>85</v>
      </c>
      <c r="H100" s="83" t="s">
        <v>1003</v>
      </c>
      <c r="I100" s="79"/>
      <c r="J100" s="79"/>
      <c r="K100" s="79"/>
    </row>
    <row r="101" spans="1:11" ht="18.95" customHeight="1" x14ac:dyDescent="0.25">
      <c r="A101" s="78">
        <v>86</v>
      </c>
      <c r="B101" s="79" t="s">
        <v>970</v>
      </c>
      <c r="C101" s="79" t="s">
        <v>969</v>
      </c>
      <c r="D101" s="79" t="s">
        <v>968</v>
      </c>
      <c r="E101" s="79" t="s">
        <v>1024</v>
      </c>
      <c r="F101" s="100"/>
      <c r="G101" s="78">
        <v>86</v>
      </c>
      <c r="H101" s="83" t="s">
        <v>1003</v>
      </c>
      <c r="I101" s="79"/>
      <c r="J101" s="79"/>
      <c r="K101" s="79"/>
    </row>
    <row r="102" spans="1:11" ht="18.95" customHeight="1" x14ac:dyDescent="0.25">
      <c r="A102" s="78">
        <v>87</v>
      </c>
      <c r="B102" s="79" t="s">
        <v>961</v>
      </c>
      <c r="C102" s="79" t="s">
        <v>960</v>
      </c>
      <c r="D102" s="79" t="s">
        <v>976</v>
      </c>
      <c r="E102" s="79" t="s">
        <v>1024</v>
      </c>
      <c r="F102" s="100"/>
      <c r="G102" s="78">
        <v>87</v>
      </c>
      <c r="H102" s="83" t="s">
        <v>1003</v>
      </c>
      <c r="I102" s="79"/>
      <c r="J102" s="79"/>
      <c r="K102" s="79"/>
    </row>
    <row r="103" spans="1:11" ht="18.95" customHeight="1" x14ac:dyDescent="0.25">
      <c r="A103" s="78">
        <v>88</v>
      </c>
      <c r="B103" s="79" t="s">
        <v>961</v>
      </c>
      <c r="C103" s="79" t="s">
        <v>960</v>
      </c>
      <c r="D103" s="79" t="s">
        <v>1027</v>
      </c>
      <c r="E103" s="79" t="s">
        <v>1024</v>
      </c>
      <c r="F103" s="100"/>
      <c r="G103" s="78">
        <v>88</v>
      </c>
      <c r="H103" s="83" t="s">
        <v>1003</v>
      </c>
      <c r="I103" s="79"/>
      <c r="J103" s="79"/>
      <c r="K103" s="79"/>
    </row>
    <row r="104" spans="1:11" ht="18.95" customHeight="1" x14ac:dyDescent="0.25">
      <c r="A104" s="78">
        <v>89</v>
      </c>
      <c r="B104" s="79" t="s">
        <v>961</v>
      </c>
      <c r="C104" s="79" t="s">
        <v>960</v>
      </c>
      <c r="D104" s="79" t="s">
        <v>1013</v>
      </c>
      <c r="E104" s="79" t="s">
        <v>1024</v>
      </c>
      <c r="F104" s="100"/>
      <c r="G104" s="78">
        <v>89</v>
      </c>
      <c r="H104" s="83" t="s">
        <v>1003</v>
      </c>
      <c r="I104" s="79"/>
      <c r="J104" s="79"/>
      <c r="K104" s="79"/>
    </row>
    <row r="105" spans="1:11" ht="18.95" customHeight="1" x14ac:dyDescent="0.25">
      <c r="A105" s="78">
        <v>90</v>
      </c>
      <c r="B105" s="79" t="s">
        <v>961</v>
      </c>
      <c r="C105" s="79" t="s">
        <v>960</v>
      </c>
      <c r="D105" s="79" t="s">
        <v>1026</v>
      </c>
      <c r="E105" s="79" t="s">
        <v>1024</v>
      </c>
      <c r="F105" s="100"/>
      <c r="G105" s="78">
        <v>90</v>
      </c>
      <c r="H105" s="79"/>
      <c r="I105" s="79" t="s">
        <v>960</v>
      </c>
      <c r="J105" s="79" t="s">
        <v>1026</v>
      </c>
      <c r="K105" s="79" t="s">
        <v>1024</v>
      </c>
    </row>
    <row r="106" spans="1:11" ht="18.95" customHeight="1" x14ac:dyDescent="0.25">
      <c r="A106" s="78">
        <v>91</v>
      </c>
      <c r="B106" s="79" t="s">
        <v>961</v>
      </c>
      <c r="C106" s="79" t="s">
        <v>960</v>
      </c>
      <c r="D106" s="79" t="s">
        <v>1025</v>
      </c>
      <c r="E106" s="79" t="s">
        <v>1024</v>
      </c>
      <c r="F106" s="100"/>
      <c r="G106" s="78">
        <v>91</v>
      </c>
      <c r="H106" s="83" t="s">
        <v>1003</v>
      </c>
      <c r="I106" s="79"/>
      <c r="J106" s="79"/>
      <c r="K106" s="79"/>
    </row>
    <row r="107" spans="1:11" ht="18.95" customHeight="1" x14ac:dyDescent="0.25">
      <c r="A107" s="80"/>
      <c r="B107" s="81"/>
      <c r="C107" s="81"/>
      <c r="D107" s="81"/>
      <c r="E107" s="81"/>
      <c r="F107" s="100"/>
    </row>
    <row r="108" spans="1:11" ht="18.95" customHeight="1" x14ac:dyDescent="0.25">
      <c r="A108" s="226" t="s">
        <v>1023</v>
      </c>
      <c r="B108" s="226"/>
      <c r="C108" s="226"/>
      <c r="D108" s="226"/>
      <c r="E108" s="226"/>
      <c r="F108" s="100">
        <v>7</v>
      </c>
      <c r="G108" s="226" t="s">
        <v>1023</v>
      </c>
      <c r="H108" s="226"/>
      <c r="I108" s="226"/>
      <c r="J108" s="226"/>
      <c r="K108" s="226"/>
    </row>
    <row r="109" spans="1:11" ht="18.95" customHeight="1" x14ac:dyDescent="0.25">
      <c r="A109" s="85">
        <v>92</v>
      </c>
      <c r="B109" s="86" t="s">
        <v>967</v>
      </c>
      <c r="C109" s="86" t="s">
        <v>969</v>
      </c>
      <c r="D109" s="86" t="s">
        <v>1022</v>
      </c>
      <c r="E109" s="86" t="s">
        <v>1011</v>
      </c>
      <c r="F109" s="100"/>
      <c r="G109" s="85">
        <v>92</v>
      </c>
      <c r="H109" s="99" t="s">
        <v>1003</v>
      </c>
      <c r="I109" s="86"/>
      <c r="J109" s="86"/>
      <c r="K109" s="86"/>
    </row>
    <row r="110" spans="1:11" ht="18.95" customHeight="1" x14ac:dyDescent="0.25">
      <c r="A110" s="85">
        <v>93</v>
      </c>
      <c r="B110" s="86" t="s">
        <v>967</v>
      </c>
      <c r="C110" s="86" t="s">
        <v>969</v>
      </c>
      <c r="D110" s="86" t="s">
        <v>1015</v>
      </c>
      <c r="E110" s="86" t="s">
        <v>1011</v>
      </c>
      <c r="F110" s="100"/>
      <c r="G110" s="85">
        <v>93</v>
      </c>
      <c r="H110" s="86" t="s">
        <v>967</v>
      </c>
      <c r="I110" s="86" t="s">
        <v>969</v>
      </c>
      <c r="J110" s="86" t="s">
        <v>1015</v>
      </c>
      <c r="K110" s="86" t="s">
        <v>1011</v>
      </c>
    </row>
    <row r="111" spans="1:11" ht="18.95" customHeight="1" x14ac:dyDescent="0.25">
      <c r="A111" s="85">
        <v>94</v>
      </c>
      <c r="B111" s="86" t="s">
        <v>967</v>
      </c>
      <c r="C111" s="86" t="s">
        <v>969</v>
      </c>
      <c r="D111" s="86" t="s">
        <v>1021</v>
      </c>
      <c r="E111" s="86" t="s">
        <v>1011</v>
      </c>
      <c r="F111" s="100"/>
      <c r="G111" s="85">
        <v>94</v>
      </c>
      <c r="H111" s="86" t="s">
        <v>967</v>
      </c>
      <c r="I111" s="86" t="s">
        <v>969</v>
      </c>
      <c r="J111" s="86" t="s">
        <v>1021</v>
      </c>
      <c r="K111" s="86" t="s">
        <v>1011</v>
      </c>
    </row>
    <row r="112" spans="1:11" ht="18.95" customHeight="1" x14ac:dyDescent="0.25">
      <c r="A112" s="85">
        <v>95</v>
      </c>
      <c r="B112" s="86" t="s">
        <v>967</v>
      </c>
      <c r="C112" s="86" t="s">
        <v>960</v>
      </c>
      <c r="D112" s="86" t="s">
        <v>1020</v>
      </c>
      <c r="E112" s="86" t="s">
        <v>1011</v>
      </c>
      <c r="F112" s="100"/>
      <c r="G112" s="85">
        <v>95</v>
      </c>
      <c r="H112" s="86" t="s">
        <v>967</v>
      </c>
      <c r="I112" s="86" t="s">
        <v>960</v>
      </c>
      <c r="J112" s="86" t="s">
        <v>1020</v>
      </c>
      <c r="K112" s="86" t="s">
        <v>1011</v>
      </c>
    </row>
    <row r="113" spans="1:11" ht="18.95" customHeight="1" x14ac:dyDescent="0.25">
      <c r="A113" s="85">
        <v>96</v>
      </c>
      <c r="B113" s="86" t="s">
        <v>967</v>
      </c>
      <c r="C113" s="86" t="s">
        <v>960</v>
      </c>
      <c r="D113" s="86" t="s">
        <v>1019</v>
      </c>
      <c r="E113" s="86" t="s">
        <v>1011</v>
      </c>
      <c r="F113" s="100"/>
      <c r="G113" s="85">
        <v>96</v>
      </c>
      <c r="H113" s="99" t="s">
        <v>1003</v>
      </c>
      <c r="I113" s="86"/>
      <c r="J113" s="86"/>
      <c r="K113" s="86"/>
    </row>
    <row r="114" spans="1:11" ht="18.95" customHeight="1" x14ac:dyDescent="0.25">
      <c r="A114" s="85">
        <v>97</v>
      </c>
      <c r="B114" s="86" t="s">
        <v>967</v>
      </c>
      <c r="C114" s="86" t="s">
        <v>960</v>
      </c>
      <c r="D114" s="86" t="s">
        <v>1018</v>
      </c>
      <c r="E114" s="86" t="s">
        <v>1011</v>
      </c>
      <c r="F114" s="100"/>
      <c r="G114" s="85">
        <v>97</v>
      </c>
      <c r="H114" s="99" t="s">
        <v>1003</v>
      </c>
      <c r="I114" s="86"/>
      <c r="J114" s="86"/>
      <c r="K114" s="86"/>
    </row>
    <row r="115" spans="1:11" ht="18.95" customHeight="1" x14ac:dyDescent="0.25">
      <c r="A115" s="85">
        <v>98</v>
      </c>
      <c r="B115" s="86" t="s">
        <v>964</v>
      </c>
      <c r="C115" s="86" t="s">
        <v>969</v>
      </c>
      <c r="D115" s="86" t="s">
        <v>1017</v>
      </c>
      <c r="E115" s="86" t="s">
        <v>1011</v>
      </c>
      <c r="F115" s="100"/>
      <c r="G115" s="85">
        <v>98</v>
      </c>
      <c r="H115" s="99" t="s">
        <v>1003</v>
      </c>
      <c r="I115" s="86"/>
      <c r="J115" s="86"/>
      <c r="K115" s="86"/>
    </row>
    <row r="116" spans="1:11" ht="18.95" customHeight="1" x14ac:dyDescent="0.25">
      <c r="A116" s="85">
        <v>99</v>
      </c>
      <c r="B116" s="86" t="s">
        <v>964</v>
      </c>
      <c r="C116" s="86" t="s">
        <v>969</v>
      </c>
      <c r="D116" s="86" t="s">
        <v>974</v>
      </c>
      <c r="E116" s="86" t="s">
        <v>1011</v>
      </c>
      <c r="F116" s="100"/>
      <c r="G116" s="85">
        <v>99</v>
      </c>
      <c r="H116" s="99" t="s">
        <v>1003</v>
      </c>
      <c r="I116" s="86"/>
      <c r="J116" s="86"/>
      <c r="K116" s="86"/>
    </row>
    <row r="117" spans="1:11" ht="18.95" customHeight="1" x14ac:dyDescent="0.25">
      <c r="A117" s="85">
        <v>100</v>
      </c>
      <c r="B117" s="86" t="s">
        <v>964</v>
      </c>
      <c r="C117" s="86" t="s">
        <v>969</v>
      </c>
      <c r="D117" s="86" t="s">
        <v>1016</v>
      </c>
      <c r="E117" s="86" t="s">
        <v>1011</v>
      </c>
      <c r="F117" s="100"/>
      <c r="G117" s="85">
        <v>100</v>
      </c>
      <c r="H117" s="86" t="s">
        <v>964</v>
      </c>
      <c r="I117" s="86" t="s">
        <v>969</v>
      </c>
      <c r="J117" s="86" t="s">
        <v>1016</v>
      </c>
      <c r="K117" s="86" t="s">
        <v>1011</v>
      </c>
    </row>
    <row r="118" spans="1:11" ht="18.95" customHeight="1" x14ac:dyDescent="0.25">
      <c r="A118" s="85">
        <v>101</v>
      </c>
      <c r="B118" s="86" t="s">
        <v>964</v>
      </c>
      <c r="C118" s="86" t="s">
        <v>960</v>
      </c>
      <c r="D118" s="86" t="s">
        <v>965</v>
      </c>
      <c r="E118" s="86" t="s">
        <v>1011</v>
      </c>
      <c r="F118" s="100"/>
      <c r="G118" s="85">
        <v>101</v>
      </c>
      <c r="H118" s="99" t="s">
        <v>1003</v>
      </c>
      <c r="I118" s="86"/>
      <c r="J118" s="86"/>
      <c r="K118" s="86"/>
    </row>
    <row r="119" spans="1:11" ht="18.95" customHeight="1" x14ac:dyDescent="0.25">
      <c r="A119" s="85">
        <v>102</v>
      </c>
      <c r="B119" s="86" t="s">
        <v>964</v>
      </c>
      <c r="C119" s="86" t="s">
        <v>960</v>
      </c>
      <c r="D119" s="86" t="s">
        <v>1015</v>
      </c>
      <c r="E119" s="86" t="s">
        <v>1011</v>
      </c>
      <c r="F119" s="100"/>
      <c r="G119" s="85">
        <v>102</v>
      </c>
      <c r="H119" s="86"/>
      <c r="I119" s="86" t="s">
        <v>960</v>
      </c>
      <c r="J119" s="86" t="s">
        <v>1015</v>
      </c>
      <c r="K119" s="86" t="s">
        <v>1011</v>
      </c>
    </row>
    <row r="120" spans="1:11" ht="18.95" customHeight="1" x14ac:dyDescent="0.25">
      <c r="A120" s="85">
        <v>103</v>
      </c>
      <c r="B120" s="86" t="s">
        <v>964</v>
      </c>
      <c r="C120" s="86" t="s">
        <v>960</v>
      </c>
      <c r="D120" s="86" t="s">
        <v>1014</v>
      </c>
      <c r="E120" s="86" t="s">
        <v>1011</v>
      </c>
      <c r="F120" s="100"/>
      <c r="G120" s="85">
        <v>103</v>
      </c>
      <c r="H120" s="86"/>
      <c r="I120" s="86" t="s">
        <v>960</v>
      </c>
      <c r="J120" s="86" t="s">
        <v>1014</v>
      </c>
      <c r="K120" s="86" t="s">
        <v>1011</v>
      </c>
    </row>
    <row r="121" spans="1:11" ht="18.95" customHeight="1" x14ac:dyDescent="0.25">
      <c r="A121" s="85">
        <v>104</v>
      </c>
      <c r="B121" s="86" t="s">
        <v>961</v>
      </c>
      <c r="C121" s="86" t="s">
        <v>969</v>
      </c>
      <c r="D121" s="86" t="s">
        <v>972</v>
      </c>
      <c r="E121" s="86" t="s">
        <v>1011</v>
      </c>
      <c r="F121" s="100"/>
      <c r="G121" s="85">
        <v>104</v>
      </c>
      <c r="H121" s="86" t="s">
        <v>961</v>
      </c>
      <c r="I121" s="86" t="s">
        <v>969</v>
      </c>
      <c r="J121" s="86" t="s">
        <v>972</v>
      </c>
      <c r="K121" s="86" t="s">
        <v>1011</v>
      </c>
    </row>
    <row r="122" spans="1:11" ht="18.95" customHeight="1" x14ac:dyDescent="0.25">
      <c r="A122" s="85">
        <v>105</v>
      </c>
      <c r="B122" s="86" t="s">
        <v>961</v>
      </c>
      <c r="C122" s="86" t="s">
        <v>969</v>
      </c>
      <c r="D122" s="86" t="s">
        <v>971</v>
      </c>
      <c r="E122" s="86" t="s">
        <v>1011</v>
      </c>
      <c r="F122" s="100"/>
      <c r="G122" s="85">
        <v>105</v>
      </c>
      <c r="H122" s="99" t="s">
        <v>1003</v>
      </c>
      <c r="I122" s="86"/>
      <c r="J122" s="86"/>
      <c r="K122" s="86"/>
    </row>
    <row r="123" spans="1:11" ht="18.95" customHeight="1" x14ac:dyDescent="0.25">
      <c r="A123" s="85">
        <v>106</v>
      </c>
      <c r="B123" s="86" t="s">
        <v>961</v>
      </c>
      <c r="C123" s="86" t="s">
        <v>969</v>
      </c>
      <c r="D123" s="86" t="s">
        <v>968</v>
      </c>
      <c r="E123" s="86" t="s">
        <v>1011</v>
      </c>
      <c r="F123" s="100"/>
      <c r="G123" s="85">
        <v>106</v>
      </c>
      <c r="H123" s="86" t="s">
        <v>961</v>
      </c>
      <c r="I123" s="86" t="s">
        <v>969</v>
      </c>
      <c r="J123" s="86" t="s">
        <v>968</v>
      </c>
      <c r="K123" s="86" t="s">
        <v>1011</v>
      </c>
    </row>
    <row r="124" spans="1:11" ht="18.95" customHeight="1" x14ac:dyDescent="0.25">
      <c r="A124" s="85">
        <v>107</v>
      </c>
      <c r="B124" s="86" t="s">
        <v>1006</v>
      </c>
      <c r="C124" s="86" t="s">
        <v>969</v>
      </c>
      <c r="D124" s="86" t="s">
        <v>972</v>
      </c>
      <c r="E124" s="86" t="s">
        <v>1011</v>
      </c>
      <c r="F124" s="100"/>
      <c r="G124" s="85">
        <v>107</v>
      </c>
      <c r="H124" s="99" t="s">
        <v>1003</v>
      </c>
      <c r="I124" s="86"/>
      <c r="J124" s="86"/>
      <c r="K124" s="86"/>
    </row>
    <row r="125" spans="1:11" ht="18.95" customHeight="1" x14ac:dyDescent="0.25">
      <c r="A125" s="85">
        <v>108</v>
      </c>
      <c r="B125" s="86" t="s">
        <v>1006</v>
      </c>
      <c r="C125" s="86" t="s">
        <v>969</v>
      </c>
      <c r="D125" s="86" t="s">
        <v>971</v>
      </c>
      <c r="E125" s="86" t="s">
        <v>1011</v>
      </c>
      <c r="F125" s="100"/>
      <c r="G125" s="85">
        <v>108</v>
      </c>
      <c r="H125" s="99" t="s">
        <v>1003</v>
      </c>
      <c r="I125" s="86"/>
      <c r="J125" s="86"/>
      <c r="K125" s="86"/>
    </row>
    <row r="126" spans="1:11" ht="18.95" customHeight="1" x14ac:dyDescent="0.25">
      <c r="A126" s="85">
        <v>109</v>
      </c>
      <c r="B126" s="86" t="s">
        <v>1006</v>
      </c>
      <c r="C126" s="86" t="s">
        <v>969</v>
      </c>
      <c r="D126" s="86" t="s">
        <v>968</v>
      </c>
      <c r="E126" s="86" t="s">
        <v>1011</v>
      </c>
      <c r="F126" s="100"/>
      <c r="G126" s="85">
        <v>109</v>
      </c>
      <c r="H126" s="99" t="s">
        <v>1003</v>
      </c>
      <c r="I126" s="86"/>
      <c r="J126" s="86"/>
      <c r="K126" s="86"/>
    </row>
    <row r="127" spans="1:11" ht="18.95" customHeight="1" x14ac:dyDescent="0.25">
      <c r="A127" s="85">
        <v>110</v>
      </c>
      <c r="B127" s="86" t="s">
        <v>961</v>
      </c>
      <c r="C127" s="86" t="s">
        <v>960</v>
      </c>
      <c r="D127" s="86" t="s">
        <v>962</v>
      </c>
      <c r="E127" s="86" t="s">
        <v>1011</v>
      </c>
      <c r="F127" s="100"/>
      <c r="G127" s="85">
        <v>110</v>
      </c>
      <c r="H127" s="99" t="s">
        <v>1003</v>
      </c>
      <c r="I127" s="86"/>
      <c r="J127" s="86"/>
      <c r="K127" s="86"/>
    </row>
    <row r="128" spans="1:11" ht="18.95" customHeight="1" x14ac:dyDescent="0.25">
      <c r="A128" s="85">
        <v>111</v>
      </c>
      <c r="B128" s="86" t="s">
        <v>961</v>
      </c>
      <c r="C128" s="86" t="s">
        <v>960</v>
      </c>
      <c r="D128" s="86" t="s">
        <v>1013</v>
      </c>
      <c r="E128" s="86" t="s">
        <v>1011</v>
      </c>
      <c r="F128" s="100"/>
      <c r="G128" s="85">
        <v>111</v>
      </c>
      <c r="H128" s="99" t="s">
        <v>1003</v>
      </c>
      <c r="I128" s="86"/>
      <c r="J128" s="86"/>
      <c r="K128" s="86"/>
    </row>
    <row r="129" spans="1:11" ht="18.95" customHeight="1" x14ac:dyDescent="0.25">
      <c r="A129" s="85">
        <v>112</v>
      </c>
      <c r="B129" s="86" t="s">
        <v>961</v>
      </c>
      <c r="C129" s="86" t="s">
        <v>960</v>
      </c>
      <c r="D129" s="86" t="s">
        <v>1012</v>
      </c>
      <c r="E129" s="86" t="s">
        <v>1011</v>
      </c>
      <c r="F129" s="100"/>
      <c r="G129" s="85">
        <v>112</v>
      </c>
      <c r="H129" s="86"/>
      <c r="I129" s="86" t="s">
        <v>960</v>
      </c>
      <c r="J129" s="86" t="s">
        <v>1012</v>
      </c>
      <c r="K129" s="86" t="s">
        <v>1011</v>
      </c>
    </row>
    <row r="130" spans="1:11" ht="18.95" customHeight="1" x14ac:dyDescent="0.25">
      <c r="A130" s="81"/>
      <c r="B130" s="81"/>
      <c r="C130" s="81"/>
      <c r="D130" s="81"/>
      <c r="E130" s="81"/>
      <c r="F130" s="100"/>
    </row>
    <row r="131" spans="1:11" ht="18.95" customHeight="1" x14ac:dyDescent="0.25">
      <c r="A131" s="228" t="s">
        <v>1010</v>
      </c>
      <c r="B131" s="228"/>
      <c r="C131" s="228"/>
      <c r="D131" s="228"/>
      <c r="E131" s="228"/>
      <c r="F131" s="100"/>
      <c r="G131" s="225" t="s">
        <v>1010</v>
      </c>
      <c r="H131" s="225"/>
      <c r="I131" s="225"/>
      <c r="J131" s="225"/>
      <c r="K131" s="225"/>
    </row>
    <row r="132" spans="1:11" ht="18.95" customHeight="1" x14ac:dyDescent="0.25">
      <c r="A132" s="229" t="s">
        <v>1009</v>
      </c>
      <c r="B132" s="229"/>
      <c r="C132" s="229"/>
      <c r="D132" s="229"/>
      <c r="E132" s="229"/>
      <c r="F132" s="100">
        <v>9</v>
      </c>
      <c r="G132" s="226" t="s">
        <v>1009</v>
      </c>
      <c r="H132" s="226"/>
      <c r="I132" s="226"/>
      <c r="J132" s="226"/>
      <c r="K132" s="226"/>
    </row>
    <row r="133" spans="1:11" ht="18.95" customHeight="1" x14ac:dyDescent="0.25">
      <c r="A133" s="79">
        <v>113</v>
      </c>
      <c r="B133" s="79" t="s">
        <v>1008</v>
      </c>
      <c r="C133" s="79" t="s">
        <v>969</v>
      </c>
      <c r="D133" s="79" t="s">
        <v>1003</v>
      </c>
      <c r="E133" s="79" t="s">
        <v>1007</v>
      </c>
      <c r="F133" s="100"/>
      <c r="G133" s="79">
        <v>113</v>
      </c>
      <c r="H133" s="79" t="s">
        <v>1008</v>
      </c>
      <c r="I133" s="79" t="s">
        <v>969</v>
      </c>
      <c r="J133" s="79" t="s">
        <v>1003</v>
      </c>
      <c r="K133" s="79" t="s">
        <v>1007</v>
      </c>
    </row>
    <row r="134" spans="1:11" ht="18.95" customHeight="1" x14ac:dyDescent="0.25">
      <c r="A134" s="79">
        <v>114</v>
      </c>
      <c r="B134" s="79" t="s">
        <v>967</v>
      </c>
      <c r="C134" s="79" t="s">
        <v>969</v>
      </c>
      <c r="D134" s="79" t="s">
        <v>1003</v>
      </c>
      <c r="E134" s="79" t="s">
        <v>1007</v>
      </c>
      <c r="F134" s="100"/>
      <c r="G134" s="79">
        <v>114</v>
      </c>
      <c r="H134" s="79" t="s">
        <v>967</v>
      </c>
      <c r="I134" s="79" t="s">
        <v>969</v>
      </c>
      <c r="J134" s="79" t="s">
        <v>1003</v>
      </c>
      <c r="K134" s="79" t="s">
        <v>1007</v>
      </c>
    </row>
    <row r="135" spans="1:11" ht="18.95" customHeight="1" x14ac:dyDescent="0.25">
      <c r="A135" s="79">
        <v>115</v>
      </c>
      <c r="B135" s="79" t="s">
        <v>964</v>
      </c>
      <c r="C135" s="79" t="s">
        <v>969</v>
      </c>
      <c r="D135" s="79" t="s">
        <v>1003</v>
      </c>
      <c r="E135" s="79" t="s">
        <v>1007</v>
      </c>
      <c r="F135" s="100"/>
      <c r="G135" s="79">
        <v>115</v>
      </c>
      <c r="H135" s="79" t="s">
        <v>964</v>
      </c>
      <c r="I135" s="79" t="s">
        <v>969</v>
      </c>
      <c r="J135" s="79" t="s">
        <v>1003</v>
      </c>
      <c r="K135" s="79" t="s">
        <v>1007</v>
      </c>
    </row>
    <row r="136" spans="1:11" ht="18.95" customHeight="1" x14ac:dyDescent="0.25">
      <c r="A136" s="79">
        <v>116</v>
      </c>
      <c r="B136" s="79" t="s">
        <v>961</v>
      </c>
      <c r="C136" s="79" t="s">
        <v>969</v>
      </c>
      <c r="D136" s="79" t="s">
        <v>1003</v>
      </c>
      <c r="E136" s="79" t="s">
        <v>1007</v>
      </c>
      <c r="F136" s="100"/>
      <c r="G136" s="79">
        <v>116</v>
      </c>
      <c r="H136" s="79" t="s">
        <v>961</v>
      </c>
      <c r="I136" s="79" t="s">
        <v>969</v>
      </c>
      <c r="J136" s="79" t="s">
        <v>1003</v>
      </c>
      <c r="K136" s="79" t="s">
        <v>1007</v>
      </c>
    </row>
    <row r="137" spans="1:11" ht="18.95" customHeight="1" x14ac:dyDescent="0.25">
      <c r="A137" s="79">
        <v>117</v>
      </c>
      <c r="B137" s="79" t="s">
        <v>970</v>
      </c>
      <c r="C137" s="79" t="s">
        <v>969</v>
      </c>
      <c r="D137" s="79" t="s">
        <v>1003</v>
      </c>
      <c r="E137" s="79" t="s">
        <v>1005</v>
      </c>
      <c r="F137" s="100"/>
      <c r="G137" s="79">
        <v>117</v>
      </c>
      <c r="H137" s="79" t="s">
        <v>970</v>
      </c>
      <c r="I137" s="79" t="s">
        <v>969</v>
      </c>
      <c r="J137" s="79" t="s">
        <v>1003</v>
      </c>
      <c r="K137" s="79" t="s">
        <v>1005</v>
      </c>
    </row>
    <row r="138" spans="1:11" ht="18.95" customHeight="1" x14ac:dyDescent="0.25">
      <c r="A138" s="79">
        <v>118</v>
      </c>
      <c r="B138" s="79" t="s">
        <v>1008</v>
      </c>
      <c r="C138" s="79" t="s">
        <v>960</v>
      </c>
      <c r="D138" s="79" t="s">
        <v>1003</v>
      </c>
      <c r="E138" s="79" t="s">
        <v>1007</v>
      </c>
      <c r="F138" s="100"/>
      <c r="G138" s="79">
        <v>118</v>
      </c>
      <c r="H138" s="79" t="s">
        <v>1008</v>
      </c>
      <c r="I138" s="79" t="s">
        <v>960</v>
      </c>
      <c r="J138" s="79" t="s">
        <v>1003</v>
      </c>
      <c r="K138" s="79" t="s">
        <v>1007</v>
      </c>
    </row>
    <row r="139" spans="1:11" ht="18.95" customHeight="1" x14ac:dyDescent="0.25">
      <c r="A139" s="79">
        <v>119</v>
      </c>
      <c r="B139" s="79" t="s">
        <v>967</v>
      </c>
      <c r="C139" s="79" t="s">
        <v>960</v>
      </c>
      <c r="D139" s="79" t="s">
        <v>1003</v>
      </c>
      <c r="E139" s="79" t="s">
        <v>1007</v>
      </c>
      <c r="F139" s="100"/>
      <c r="G139" s="79">
        <v>119</v>
      </c>
      <c r="H139" s="79" t="s">
        <v>967</v>
      </c>
      <c r="I139" s="79" t="s">
        <v>960</v>
      </c>
      <c r="J139" s="79" t="s">
        <v>1003</v>
      </c>
      <c r="K139" s="79" t="s">
        <v>1007</v>
      </c>
    </row>
    <row r="140" spans="1:11" ht="18.95" customHeight="1" x14ac:dyDescent="0.25">
      <c r="A140" s="79">
        <v>120</v>
      </c>
      <c r="B140" s="79" t="s">
        <v>964</v>
      </c>
      <c r="C140" s="79" t="s">
        <v>960</v>
      </c>
      <c r="D140" s="79" t="s">
        <v>1003</v>
      </c>
      <c r="E140" s="79" t="s">
        <v>1007</v>
      </c>
      <c r="F140" s="100"/>
      <c r="G140" s="79">
        <v>120</v>
      </c>
      <c r="H140" s="79" t="s">
        <v>964</v>
      </c>
      <c r="I140" s="79" t="s">
        <v>960</v>
      </c>
      <c r="J140" s="79" t="s">
        <v>1003</v>
      </c>
      <c r="K140" s="79" t="s">
        <v>1007</v>
      </c>
    </row>
    <row r="141" spans="1:11" ht="18.95" customHeight="1" x14ac:dyDescent="0.25">
      <c r="A141" s="79">
        <v>121</v>
      </c>
      <c r="B141" s="79" t="s">
        <v>961</v>
      </c>
      <c r="C141" s="79" t="s">
        <v>960</v>
      </c>
      <c r="D141" s="79" t="s">
        <v>1003</v>
      </c>
      <c r="E141" s="79" t="s">
        <v>1007</v>
      </c>
      <c r="F141" s="100"/>
      <c r="G141" s="79">
        <v>121</v>
      </c>
      <c r="H141" s="83" t="s">
        <v>1003</v>
      </c>
      <c r="I141" s="79"/>
      <c r="J141" s="79"/>
      <c r="K141" s="79"/>
    </row>
    <row r="142" spans="1:11" ht="18.95" customHeight="1" x14ac:dyDescent="0.25">
      <c r="A142" s="79">
        <v>122</v>
      </c>
      <c r="B142" s="79" t="s">
        <v>1006</v>
      </c>
      <c r="C142" s="79" t="s">
        <v>960</v>
      </c>
      <c r="D142" s="79" t="s">
        <v>1003</v>
      </c>
      <c r="E142" s="79" t="s">
        <v>1005</v>
      </c>
      <c r="F142" s="100"/>
      <c r="G142" s="79">
        <v>122</v>
      </c>
      <c r="H142" s="79" t="s">
        <v>1177</v>
      </c>
      <c r="I142" s="79" t="s">
        <v>960</v>
      </c>
      <c r="J142" s="79" t="s">
        <v>1003</v>
      </c>
      <c r="K142" s="79" t="s">
        <v>1005</v>
      </c>
    </row>
    <row r="143" spans="1:11" ht="18.95" customHeight="1" x14ac:dyDescent="0.25">
      <c r="A143" s="81"/>
      <c r="B143" s="81"/>
      <c r="C143" s="81"/>
      <c r="D143" s="81"/>
      <c r="E143" s="81"/>
      <c r="F143" s="100"/>
    </row>
    <row r="144" spans="1:11" ht="18.95" customHeight="1" x14ac:dyDescent="0.25">
      <c r="A144" s="226" t="s">
        <v>1004</v>
      </c>
      <c r="B144" s="226"/>
      <c r="C144" s="226"/>
      <c r="D144" s="226"/>
      <c r="E144" s="226"/>
      <c r="F144" s="100">
        <v>1</v>
      </c>
      <c r="G144" s="226" t="s">
        <v>1004</v>
      </c>
      <c r="H144" s="226"/>
      <c r="I144" s="226"/>
      <c r="J144" s="226"/>
      <c r="K144" s="226"/>
    </row>
    <row r="145" spans="1:11" ht="18.95" customHeight="1" x14ac:dyDescent="0.25">
      <c r="A145" s="87">
        <v>123</v>
      </c>
      <c r="B145" s="87" t="s">
        <v>1003</v>
      </c>
      <c r="C145" s="87" t="s">
        <v>1003</v>
      </c>
      <c r="D145" s="87" t="s">
        <v>1003</v>
      </c>
      <c r="E145" s="87" t="s">
        <v>1002</v>
      </c>
      <c r="F145" s="100"/>
      <c r="G145" s="87">
        <v>123</v>
      </c>
      <c r="H145" s="87" t="s">
        <v>1003</v>
      </c>
      <c r="I145" s="87" t="s">
        <v>1003</v>
      </c>
      <c r="J145" s="87" t="s">
        <v>1003</v>
      </c>
      <c r="K145" s="87" t="s">
        <v>1002</v>
      </c>
    </row>
    <row r="146" spans="1:11" ht="18.95" customHeight="1" x14ac:dyDescent="0.25">
      <c r="A146" s="81"/>
      <c r="B146" s="81"/>
      <c r="C146" s="81"/>
      <c r="D146" s="81"/>
      <c r="E146" s="81"/>
      <c r="F146" s="100"/>
    </row>
    <row r="147" spans="1:11" ht="18.95" customHeight="1" x14ac:dyDescent="0.25">
      <c r="A147" s="225" t="s">
        <v>747</v>
      </c>
      <c r="B147" s="225"/>
      <c r="C147" s="225"/>
      <c r="D147" s="225"/>
      <c r="E147" s="225"/>
      <c r="F147" s="100"/>
      <c r="G147" s="225" t="s">
        <v>747</v>
      </c>
      <c r="H147" s="225"/>
      <c r="I147" s="225"/>
      <c r="J147" s="225"/>
      <c r="K147" s="225"/>
    </row>
    <row r="148" spans="1:11" ht="18.95" customHeight="1" x14ac:dyDescent="0.25">
      <c r="A148" s="226" t="s">
        <v>196</v>
      </c>
      <c r="B148" s="226"/>
      <c r="C148" s="226"/>
      <c r="D148" s="226"/>
      <c r="E148" s="226"/>
      <c r="F148" s="100">
        <v>10</v>
      </c>
      <c r="G148" s="226" t="s">
        <v>196</v>
      </c>
      <c r="H148" s="226"/>
      <c r="I148" s="226"/>
      <c r="J148" s="226"/>
      <c r="K148" s="226"/>
    </row>
    <row r="149" spans="1:11" ht="18.95" customHeight="1" x14ac:dyDescent="0.25">
      <c r="A149" s="79">
        <v>124</v>
      </c>
      <c r="B149" s="79" t="s">
        <v>1000</v>
      </c>
      <c r="C149" s="79" t="s">
        <v>982</v>
      </c>
      <c r="D149" s="79" t="s">
        <v>1001</v>
      </c>
      <c r="E149" s="79" t="s">
        <v>990</v>
      </c>
      <c r="F149" s="100"/>
      <c r="G149" s="79">
        <v>124</v>
      </c>
      <c r="H149" s="79" t="s">
        <v>1175</v>
      </c>
      <c r="I149" s="79" t="s">
        <v>982</v>
      </c>
      <c r="J149" s="79" t="s">
        <v>1001</v>
      </c>
      <c r="K149" s="79" t="s">
        <v>990</v>
      </c>
    </row>
    <row r="150" spans="1:11" ht="18.95" customHeight="1" x14ac:dyDescent="0.25">
      <c r="A150" s="79">
        <v>125</v>
      </c>
      <c r="B150" s="79" t="s">
        <v>1000</v>
      </c>
      <c r="C150" s="79" t="s">
        <v>982</v>
      </c>
      <c r="D150" s="79" t="s">
        <v>999</v>
      </c>
      <c r="E150" s="79" t="s">
        <v>990</v>
      </c>
      <c r="F150" s="100"/>
      <c r="G150" s="79">
        <v>125</v>
      </c>
      <c r="H150" s="79" t="s">
        <v>1000</v>
      </c>
      <c r="I150" s="79" t="s">
        <v>982</v>
      </c>
      <c r="J150" s="79" t="s">
        <v>999</v>
      </c>
      <c r="K150" s="79" t="s">
        <v>990</v>
      </c>
    </row>
    <row r="151" spans="1:11" ht="18.95" customHeight="1" x14ac:dyDescent="0.25">
      <c r="A151" s="79">
        <v>126</v>
      </c>
      <c r="B151" s="79" t="s">
        <v>967</v>
      </c>
      <c r="C151" s="79" t="s">
        <v>982</v>
      </c>
      <c r="D151" s="79" t="s">
        <v>998</v>
      </c>
      <c r="E151" s="79" t="s">
        <v>990</v>
      </c>
      <c r="F151" s="100"/>
      <c r="G151" s="79">
        <v>126</v>
      </c>
      <c r="H151" s="79" t="s">
        <v>967</v>
      </c>
      <c r="I151" s="79" t="s">
        <v>982</v>
      </c>
      <c r="J151" s="79" t="s">
        <v>998</v>
      </c>
      <c r="K151" s="79" t="s">
        <v>990</v>
      </c>
    </row>
    <row r="152" spans="1:11" ht="18.95" customHeight="1" x14ac:dyDescent="0.25">
      <c r="A152" s="79">
        <v>127</v>
      </c>
      <c r="B152" s="79" t="s">
        <v>967</v>
      </c>
      <c r="C152" s="79" t="s">
        <v>982</v>
      </c>
      <c r="D152" s="79" t="s">
        <v>997</v>
      </c>
      <c r="E152" s="79" t="s">
        <v>990</v>
      </c>
      <c r="F152" s="100"/>
      <c r="G152" s="79">
        <v>127</v>
      </c>
      <c r="H152" s="79" t="s">
        <v>967</v>
      </c>
      <c r="I152" s="79" t="s">
        <v>982</v>
      </c>
      <c r="J152" s="79" t="s">
        <v>997</v>
      </c>
      <c r="K152" s="79" t="s">
        <v>990</v>
      </c>
    </row>
    <row r="153" spans="1:11" ht="18.95" customHeight="1" x14ac:dyDescent="0.25">
      <c r="A153" s="79">
        <v>128</v>
      </c>
      <c r="B153" s="79" t="s">
        <v>964</v>
      </c>
      <c r="C153" s="79" t="s">
        <v>969</v>
      </c>
      <c r="D153" s="79" t="s">
        <v>996</v>
      </c>
      <c r="E153" s="79" t="s">
        <v>990</v>
      </c>
      <c r="F153" s="100"/>
      <c r="G153" s="79">
        <v>128</v>
      </c>
      <c r="H153" s="79" t="s">
        <v>1184</v>
      </c>
      <c r="I153" s="79" t="s">
        <v>960</v>
      </c>
      <c r="J153" s="79"/>
      <c r="K153" s="79" t="s">
        <v>990</v>
      </c>
    </row>
    <row r="154" spans="1:11" ht="18.95" customHeight="1" x14ac:dyDescent="0.25">
      <c r="A154" s="79">
        <v>129</v>
      </c>
      <c r="B154" s="79" t="s">
        <v>964</v>
      </c>
      <c r="C154" s="79" t="s">
        <v>969</v>
      </c>
      <c r="D154" s="79" t="s">
        <v>995</v>
      </c>
      <c r="E154" s="79" t="s">
        <v>990</v>
      </c>
      <c r="F154" s="100"/>
      <c r="G154" s="79">
        <v>129</v>
      </c>
      <c r="H154" s="79" t="s">
        <v>964</v>
      </c>
      <c r="I154" s="79" t="s">
        <v>969</v>
      </c>
      <c r="J154" s="79" t="s">
        <v>995</v>
      </c>
      <c r="K154" s="79" t="s">
        <v>990</v>
      </c>
    </row>
    <row r="155" spans="1:11" ht="18.95" customHeight="1" x14ac:dyDescent="0.25">
      <c r="A155" s="79">
        <v>130</v>
      </c>
      <c r="B155" s="79" t="s">
        <v>964</v>
      </c>
      <c r="C155" s="79" t="s">
        <v>960</v>
      </c>
      <c r="D155" s="79" t="s">
        <v>991</v>
      </c>
      <c r="E155" s="79" t="s">
        <v>990</v>
      </c>
      <c r="F155" s="100"/>
      <c r="G155" s="79">
        <v>130</v>
      </c>
      <c r="H155" s="83" t="s">
        <v>1003</v>
      </c>
      <c r="I155" s="79"/>
      <c r="J155" s="79"/>
      <c r="K155" s="79"/>
    </row>
    <row r="156" spans="1:11" ht="18.95" customHeight="1" x14ac:dyDescent="0.25">
      <c r="A156" s="79">
        <v>131</v>
      </c>
      <c r="B156" s="79" t="s">
        <v>961</v>
      </c>
      <c r="C156" s="79" t="s">
        <v>969</v>
      </c>
      <c r="D156" s="79" t="s">
        <v>994</v>
      </c>
      <c r="E156" s="79" t="s">
        <v>990</v>
      </c>
      <c r="F156" s="100"/>
      <c r="G156" s="79">
        <v>131</v>
      </c>
      <c r="H156" s="79" t="s">
        <v>961</v>
      </c>
      <c r="I156" s="79" t="s">
        <v>969</v>
      </c>
      <c r="J156" s="79" t="s">
        <v>994</v>
      </c>
      <c r="K156" s="79" t="s">
        <v>990</v>
      </c>
    </row>
    <row r="157" spans="1:11" ht="18.95" customHeight="1" x14ac:dyDescent="0.25">
      <c r="A157" s="79">
        <v>132</v>
      </c>
      <c r="B157" s="79" t="s">
        <v>961</v>
      </c>
      <c r="C157" s="79" t="s">
        <v>969</v>
      </c>
      <c r="D157" s="79" t="s">
        <v>992</v>
      </c>
      <c r="E157" s="79" t="s">
        <v>990</v>
      </c>
      <c r="F157" s="100"/>
      <c r="G157" s="79">
        <v>132</v>
      </c>
      <c r="H157" s="83" t="s">
        <v>1003</v>
      </c>
      <c r="I157" s="79"/>
      <c r="J157" s="79"/>
      <c r="K157" s="79"/>
    </row>
    <row r="158" spans="1:11" ht="18.95" customHeight="1" x14ac:dyDescent="0.25">
      <c r="A158" s="79">
        <v>133</v>
      </c>
      <c r="B158" s="79" t="s">
        <v>970</v>
      </c>
      <c r="C158" s="79" t="s">
        <v>969</v>
      </c>
      <c r="D158" s="79" t="s">
        <v>993</v>
      </c>
      <c r="E158" s="79" t="s">
        <v>990</v>
      </c>
      <c r="F158" s="100"/>
      <c r="G158" s="79">
        <v>133</v>
      </c>
      <c r="H158" s="79" t="s">
        <v>970</v>
      </c>
      <c r="I158" s="79" t="s">
        <v>969</v>
      </c>
      <c r="J158" s="79" t="s">
        <v>993</v>
      </c>
      <c r="K158" s="79" t="s">
        <v>990</v>
      </c>
    </row>
    <row r="159" spans="1:11" ht="18.95" customHeight="1" x14ac:dyDescent="0.25">
      <c r="A159" s="79">
        <v>134</v>
      </c>
      <c r="B159" s="79" t="s">
        <v>970</v>
      </c>
      <c r="C159" s="79" t="s">
        <v>969</v>
      </c>
      <c r="D159" s="79" t="s">
        <v>992</v>
      </c>
      <c r="E159" s="79" t="s">
        <v>990</v>
      </c>
      <c r="F159" s="100"/>
      <c r="G159" s="79">
        <v>134</v>
      </c>
      <c r="H159" s="79" t="s">
        <v>961</v>
      </c>
      <c r="I159" s="79" t="s">
        <v>969</v>
      </c>
      <c r="J159" s="79" t="s">
        <v>992</v>
      </c>
      <c r="K159" s="79" t="s">
        <v>990</v>
      </c>
    </row>
    <row r="160" spans="1:11" ht="18.95" customHeight="1" x14ac:dyDescent="0.25">
      <c r="A160" s="79">
        <v>135</v>
      </c>
      <c r="B160" s="79" t="s">
        <v>961</v>
      </c>
      <c r="C160" s="79" t="s">
        <v>960</v>
      </c>
      <c r="D160" s="79" t="s">
        <v>991</v>
      </c>
      <c r="E160" s="79" t="s">
        <v>990</v>
      </c>
      <c r="F160" s="100"/>
      <c r="G160" s="79">
        <v>135</v>
      </c>
      <c r="H160" s="79"/>
      <c r="I160" s="79" t="s">
        <v>960</v>
      </c>
      <c r="J160" s="79" t="s">
        <v>991</v>
      </c>
      <c r="K160" s="79" t="s">
        <v>990</v>
      </c>
    </row>
    <row r="161" spans="1:11" ht="18.95" customHeight="1" x14ac:dyDescent="0.25">
      <c r="A161" s="79">
        <v>136</v>
      </c>
      <c r="B161" s="79" t="s">
        <v>970</v>
      </c>
      <c r="C161" s="79" t="s">
        <v>960</v>
      </c>
      <c r="D161" s="79" t="s">
        <v>991</v>
      </c>
      <c r="E161" s="79" t="s">
        <v>990</v>
      </c>
      <c r="F161" s="100"/>
      <c r="G161" s="79">
        <v>136</v>
      </c>
      <c r="H161" s="83" t="s">
        <v>1003</v>
      </c>
      <c r="I161" s="79"/>
      <c r="J161" s="79"/>
      <c r="K161" s="79"/>
    </row>
    <row r="162" spans="1:11" ht="18.95" customHeight="1" x14ac:dyDescent="0.25">
      <c r="A162" s="81"/>
      <c r="B162" s="81"/>
      <c r="C162" s="81"/>
      <c r="D162" s="81"/>
      <c r="E162" s="81"/>
      <c r="F162" s="100"/>
    </row>
    <row r="163" spans="1:11" ht="18.95" customHeight="1" x14ac:dyDescent="0.25">
      <c r="A163" s="226" t="s">
        <v>989</v>
      </c>
      <c r="B163" s="226"/>
      <c r="C163" s="226"/>
      <c r="D163" s="226"/>
      <c r="E163" s="226"/>
      <c r="F163" s="100">
        <v>0</v>
      </c>
      <c r="G163" s="226" t="s">
        <v>989</v>
      </c>
      <c r="H163" s="226"/>
      <c r="I163" s="226"/>
      <c r="J163" s="226"/>
      <c r="K163" s="226"/>
    </row>
    <row r="164" spans="1:11" ht="18.95" customHeight="1" x14ac:dyDescent="0.25">
      <c r="A164" s="79">
        <v>137</v>
      </c>
      <c r="B164" s="79" t="s">
        <v>967</v>
      </c>
      <c r="C164" s="79" t="s">
        <v>982</v>
      </c>
      <c r="D164" s="79"/>
      <c r="E164" s="79" t="s">
        <v>986</v>
      </c>
      <c r="F164" s="100"/>
      <c r="G164" s="79">
        <v>137</v>
      </c>
      <c r="H164" s="83" t="s">
        <v>1003</v>
      </c>
      <c r="I164" s="79"/>
      <c r="J164" s="79"/>
      <c r="K164" s="79"/>
    </row>
    <row r="165" spans="1:11" ht="18.95" customHeight="1" x14ac:dyDescent="0.25">
      <c r="A165" s="79">
        <v>138</v>
      </c>
      <c r="B165" s="79" t="s">
        <v>964</v>
      </c>
      <c r="C165" s="79" t="s">
        <v>982</v>
      </c>
      <c r="D165" s="79"/>
      <c r="E165" s="79" t="s">
        <v>986</v>
      </c>
      <c r="F165" s="100"/>
      <c r="G165" s="79">
        <v>138</v>
      </c>
      <c r="H165" s="83" t="s">
        <v>1003</v>
      </c>
      <c r="I165" s="79"/>
      <c r="J165" s="79"/>
      <c r="K165" s="79"/>
    </row>
    <row r="166" spans="1:11" ht="18.95" customHeight="1" x14ac:dyDescent="0.25">
      <c r="A166" s="79">
        <v>139</v>
      </c>
      <c r="B166" s="79" t="s">
        <v>983</v>
      </c>
      <c r="C166" s="79" t="s">
        <v>982</v>
      </c>
      <c r="D166" s="79"/>
      <c r="E166" s="79" t="s">
        <v>986</v>
      </c>
      <c r="F166" s="100"/>
      <c r="G166" s="79">
        <v>139</v>
      </c>
      <c r="H166" s="83" t="s">
        <v>1003</v>
      </c>
      <c r="I166" s="79"/>
      <c r="J166" s="79"/>
      <c r="K166" s="79"/>
    </row>
    <row r="167" spans="1:11" ht="18.95" customHeight="1" x14ac:dyDescent="0.25">
      <c r="A167" s="79">
        <v>140</v>
      </c>
      <c r="B167" s="79" t="s">
        <v>961</v>
      </c>
      <c r="C167" s="79" t="s">
        <v>982</v>
      </c>
      <c r="D167" s="79" t="s">
        <v>987</v>
      </c>
      <c r="E167" s="79" t="s">
        <v>986</v>
      </c>
      <c r="F167" s="100"/>
      <c r="G167" s="79">
        <v>140</v>
      </c>
      <c r="H167" s="83" t="s">
        <v>1003</v>
      </c>
      <c r="I167" s="79"/>
      <c r="J167" s="79"/>
      <c r="K167" s="79"/>
    </row>
    <row r="168" spans="1:11" ht="18.95" customHeight="1" x14ac:dyDescent="0.25">
      <c r="A168" s="79">
        <v>141</v>
      </c>
      <c r="B168" s="79" t="s">
        <v>988</v>
      </c>
      <c r="C168" s="79" t="s">
        <v>982</v>
      </c>
      <c r="D168" s="79" t="s">
        <v>987</v>
      </c>
      <c r="E168" s="79" t="s">
        <v>986</v>
      </c>
      <c r="F168" s="100"/>
      <c r="G168" s="79">
        <v>141</v>
      </c>
      <c r="H168" s="83" t="s">
        <v>1003</v>
      </c>
      <c r="I168" s="79"/>
      <c r="J168" s="79"/>
      <c r="K168" s="79"/>
    </row>
    <row r="169" spans="1:11" ht="18.95" customHeight="1" x14ac:dyDescent="0.25">
      <c r="A169" s="81"/>
      <c r="B169" s="81"/>
      <c r="C169" s="81"/>
      <c r="D169" s="81"/>
      <c r="E169" s="81"/>
      <c r="F169" s="100"/>
    </row>
    <row r="170" spans="1:11" ht="18.95" customHeight="1" x14ac:dyDescent="0.25">
      <c r="A170" s="225" t="s">
        <v>985</v>
      </c>
      <c r="B170" s="225"/>
      <c r="C170" s="225"/>
      <c r="D170" s="225"/>
      <c r="E170" s="225"/>
      <c r="F170" s="100"/>
      <c r="G170" s="225" t="s">
        <v>985</v>
      </c>
      <c r="H170" s="225"/>
      <c r="I170" s="225"/>
      <c r="J170" s="225"/>
      <c r="K170" s="225"/>
    </row>
    <row r="171" spans="1:11" ht="18.95" customHeight="1" x14ac:dyDescent="0.25">
      <c r="A171" s="226" t="s">
        <v>984</v>
      </c>
      <c r="B171" s="226"/>
      <c r="C171" s="226"/>
      <c r="D171" s="226"/>
      <c r="E171" s="226"/>
      <c r="F171" s="100">
        <v>1</v>
      </c>
      <c r="G171" s="226" t="s">
        <v>984</v>
      </c>
      <c r="H171" s="226"/>
      <c r="I171" s="226"/>
      <c r="J171" s="226"/>
      <c r="K171" s="226"/>
    </row>
    <row r="172" spans="1:11" ht="18.95" customHeight="1" x14ac:dyDescent="0.25">
      <c r="A172" s="79">
        <v>142</v>
      </c>
      <c r="B172" s="79" t="s">
        <v>967</v>
      </c>
      <c r="C172" s="79" t="s">
        <v>982</v>
      </c>
      <c r="D172" s="79"/>
      <c r="E172" s="79" t="s">
        <v>981</v>
      </c>
      <c r="F172" s="100"/>
      <c r="G172" s="79">
        <v>142</v>
      </c>
      <c r="H172" s="79"/>
      <c r="I172" s="79"/>
      <c r="J172" s="79"/>
      <c r="K172" s="79" t="s">
        <v>981</v>
      </c>
    </row>
    <row r="173" spans="1:11" ht="18.95" customHeight="1" x14ac:dyDescent="0.25">
      <c r="A173" s="79">
        <v>143</v>
      </c>
      <c r="B173" s="79" t="s">
        <v>964</v>
      </c>
      <c r="C173" s="79" t="s">
        <v>982</v>
      </c>
      <c r="D173" s="79"/>
      <c r="E173" s="79" t="s">
        <v>981</v>
      </c>
      <c r="F173" s="100"/>
      <c r="G173" s="79">
        <v>143</v>
      </c>
      <c r="H173" s="83" t="s">
        <v>1003</v>
      </c>
      <c r="I173" s="79"/>
      <c r="J173" s="79"/>
      <c r="K173" s="79"/>
    </row>
    <row r="174" spans="1:11" ht="18.95" customHeight="1" x14ac:dyDescent="0.25">
      <c r="A174" s="79">
        <v>144</v>
      </c>
      <c r="B174" s="79" t="s">
        <v>983</v>
      </c>
      <c r="C174" s="79" t="s">
        <v>982</v>
      </c>
      <c r="D174" s="79"/>
      <c r="E174" s="79" t="s">
        <v>981</v>
      </c>
      <c r="F174" s="100"/>
      <c r="G174" s="79">
        <v>144</v>
      </c>
      <c r="H174" s="83" t="s">
        <v>1003</v>
      </c>
      <c r="I174" s="79"/>
      <c r="J174" s="79"/>
      <c r="K174" s="79"/>
    </row>
    <row r="175" spans="1:11" ht="18.95" customHeight="1" x14ac:dyDescent="0.25">
      <c r="A175" s="79">
        <v>145</v>
      </c>
      <c r="B175" s="79" t="s">
        <v>970</v>
      </c>
      <c r="C175" s="79" t="s">
        <v>982</v>
      </c>
      <c r="D175" s="79"/>
      <c r="E175" s="79" t="s">
        <v>981</v>
      </c>
      <c r="F175" s="100"/>
      <c r="G175" s="79">
        <v>145</v>
      </c>
      <c r="H175" s="83" t="s">
        <v>1003</v>
      </c>
      <c r="I175" s="79"/>
      <c r="J175" s="79"/>
      <c r="K175" s="79"/>
    </row>
    <row r="176" spans="1:11" ht="18.95" customHeight="1" x14ac:dyDescent="0.25">
      <c r="A176" s="81"/>
      <c r="B176" s="81"/>
      <c r="C176" s="81"/>
      <c r="D176" s="81"/>
      <c r="E176" s="81"/>
      <c r="F176" s="100"/>
    </row>
    <row r="177" spans="1:11" ht="18.95" customHeight="1" x14ac:dyDescent="0.25">
      <c r="A177" s="225" t="s">
        <v>980</v>
      </c>
      <c r="B177" s="225"/>
      <c r="C177" s="225"/>
      <c r="D177" s="225"/>
      <c r="E177" s="225"/>
      <c r="F177" s="100"/>
      <c r="G177" s="225" t="s">
        <v>980</v>
      </c>
      <c r="H177" s="225"/>
      <c r="I177" s="225"/>
      <c r="J177" s="225"/>
      <c r="K177" s="225"/>
    </row>
    <row r="178" spans="1:11" ht="18.95" customHeight="1" x14ac:dyDescent="0.25">
      <c r="A178" s="226" t="s">
        <v>979</v>
      </c>
      <c r="B178" s="226"/>
      <c r="C178" s="226"/>
      <c r="D178" s="226"/>
      <c r="E178" s="226"/>
      <c r="F178" s="100">
        <v>7</v>
      </c>
      <c r="G178" s="226" t="s">
        <v>979</v>
      </c>
      <c r="H178" s="226"/>
      <c r="I178" s="226"/>
      <c r="J178" s="226"/>
      <c r="K178" s="226"/>
    </row>
    <row r="179" spans="1:11" ht="18.95" customHeight="1" x14ac:dyDescent="0.25">
      <c r="A179" s="79">
        <v>146</v>
      </c>
      <c r="B179" s="79" t="s">
        <v>967</v>
      </c>
      <c r="C179" s="79" t="s">
        <v>969</v>
      </c>
      <c r="D179" s="79" t="s">
        <v>978</v>
      </c>
      <c r="E179" s="79" t="s">
        <v>958</v>
      </c>
      <c r="F179" s="100"/>
      <c r="G179" s="79">
        <v>146</v>
      </c>
      <c r="H179" s="83" t="s">
        <v>1003</v>
      </c>
      <c r="I179" s="79"/>
      <c r="J179" s="79"/>
      <c r="K179" s="79"/>
    </row>
    <row r="180" spans="1:11" ht="18.95" customHeight="1" x14ac:dyDescent="0.25">
      <c r="A180" s="79">
        <v>147</v>
      </c>
      <c r="B180" s="79" t="s">
        <v>967</v>
      </c>
      <c r="C180" s="79" t="s">
        <v>969</v>
      </c>
      <c r="D180" s="79" t="s">
        <v>976</v>
      </c>
      <c r="E180" s="79" t="s">
        <v>958</v>
      </c>
      <c r="F180" s="100"/>
      <c r="G180" s="79">
        <v>147</v>
      </c>
      <c r="H180" s="79" t="s">
        <v>967</v>
      </c>
      <c r="I180" s="79" t="s">
        <v>969</v>
      </c>
      <c r="J180" s="79" t="s">
        <v>976</v>
      </c>
      <c r="K180" s="79" t="s">
        <v>958</v>
      </c>
    </row>
    <row r="181" spans="1:11" ht="18.95" customHeight="1" x14ac:dyDescent="0.25">
      <c r="A181" s="79">
        <v>148</v>
      </c>
      <c r="B181" s="79" t="s">
        <v>967</v>
      </c>
      <c r="C181" s="79" t="s">
        <v>969</v>
      </c>
      <c r="D181" s="79" t="s">
        <v>977</v>
      </c>
      <c r="E181" s="79" t="s">
        <v>958</v>
      </c>
      <c r="F181" s="100"/>
      <c r="G181" s="79">
        <v>148</v>
      </c>
      <c r="H181" s="83" t="s">
        <v>1003</v>
      </c>
      <c r="I181" s="79"/>
      <c r="J181" s="79"/>
      <c r="K181" s="79"/>
    </row>
    <row r="182" spans="1:11" ht="18.95" customHeight="1" x14ac:dyDescent="0.25">
      <c r="A182" s="79">
        <v>149</v>
      </c>
      <c r="B182" s="79" t="s">
        <v>964</v>
      </c>
      <c r="C182" s="79" t="s">
        <v>969</v>
      </c>
      <c r="D182" s="79" t="s">
        <v>976</v>
      </c>
      <c r="E182" s="79" t="s">
        <v>958</v>
      </c>
      <c r="F182" s="100"/>
      <c r="G182" s="79">
        <v>149</v>
      </c>
      <c r="H182" s="83" t="s">
        <v>1003</v>
      </c>
      <c r="I182" s="79"/>
      <c r="J182" s="79"/>
      <c r="K182" s="79"/>
    </row>
    <row r="183" spans="1:11" ht="18.95" customHeight="1" x14ac:dyDescent="0.25">
      <c r="A183" s="79">
        <v>150</v>
      </c>
      <c r="B183" s="79" t="s">
        <v>964</v>
      </c>
      <c r="C183" s="79" t="s">
        <v>969</v>
      </c>
      <c r="D183" s="79" t="s">
        <v>974</v>
      </c>
      <c r="E183" s="79" t="s">
        <v>958</v>
      </c>
      <c r="F183" s="100"/>
      <c r="G183" s="79">
        <v>150</v>
      </c>
      <c r="H183" s="83" t="s">
        <v>1003</v>
      </c>
      <c r="I183" s="79"/>
      <c r="J183" s="79"/>
      <c r="K183" s="79"/>
    </row>
    <row r="184" spans="1:11" ht="18.95" customHeight="1" x14ac:dyDescent="0.25">
      <c r="A184" s="79">
        <v>151</v>
      </c>
      <c r="B184" s="79" t="s">
        <v>964</v>
      </c>
      <c r="C184" s="79" t="s">
        <v>969</v>
      </c>
      <c r="D184" s="79" t="s">
        <v>972</v>
      </c>
      <c r="E184" s="79" t="s">
        <v>958</v>
      </c>
      <c r="F184" s="100"/>
      <c r="G184" s="79">
        <v>151</v>
      </c>
      <c r="H184" s="79" t="s">
        <v>964</v>
      </c>
      <c r="I184" s="79" t="s">
        <v>969</v>
      </c>
      <c r="J184" s="79" t="s">
        <v>972</v>
      </c>
      <c r="K184" s="79" t="s">
        <v>958</v>
      </c>
    </row>
    <row r="185" spans="1:11" ht="18.95" customHeight="1" x14ac:dyDescent="0.25">
      <c r="A185" s="79">
        <v>152</v>
      </c>
      <c r="B185" s="79" t="s">
        <v>964</v>
      </c>
      <c r="C185" s="79" t="s">
        <v>969</v>
      </c>
      <c r="D185" s="79" t="s">
        <v>975</v>
      </c>
      <c r="E185" s="79" t="s">
        <v>958</v>
      </c>
      <c r="F185" s="100"/>
      <c r="G185" s="79">
        <v>152</v>
      </c>
      <c r="H185" s="79" t="s">
        <v>964</v>
      </c>
      <c r="I185" s="79" t="s">
        <v>969</v>
      </c>
      <c r="J185" s="79" t="s">
        <v>975</v>
      </c>
      <c r="K185" s="79" t="s">
        <v>958</v>
      </c>
    </row>
    <row r="186" spans="1:11" ht="18.95" customHeight="1" x14ac:dyDescent="0.25">
      <c r="A186" s="79">
        <v>153</v>
      </c>
      <c r="B186" s="79" t="s">
        <v>961</v>
      </c>
      <c r="C186" s="79" t="s">
        <v>969</v>
      </c>
      <c r="D186" s="79" t="s">
        <v>974</v>
      </c>
      <c r="E186" s="79" t="s">
        <v>958</v>
      </c>
      <c r="F186" s="100"/>
      <c r="G186" s="79">
        <v>153</v>
      </c>
      <c r="H186" s="83" t="s">
        <v>1003</v>
      </c>
      <c r="I186" s="79"/>
      <c r="J186" s="79"/>
      <c r="K186" s="79"/>
    </row>
    <row r="187" spans="1:11" ht="18.95" customHeight="1" x14ac:dyDescent="0.25">
      <c r="A187" s="79">
        <v>154</v>
      </c>
      <c r="B187" s="79" t="s">
        <v>961</v>
      </c>
      <c r="C187" s="79" t="s">
        <v>969</v>
      </c>
      <c r="D187" s="79" t="s">
        <v>972</v>
      </c>
      <c r="E187" s="79" t="s">
        <v>958</v>
      </c>
      <c r="F187" s="100"/>
      <c r="G187" s="79">
        <v>154</v>
      </c>
      <c r="H187" s="79" t="s">
        <v>961</v>
      </c>
      <c r="I187" s="79" t="s">
        <v>969</v>
      </c>
      <c r="J187" s="79" t="s">
        <v>972</v>
      </c>
      <c r="K187" s="79" t="s">
        <v>958</v>
      </c>
    </row>
    <row r="188" spans="1:11" ht="18.95" customHeight="1" x14ac:dyDescent="0.25">
      <c r="A188" s="79">
        <v>155</v>
      </c>
      <c r="B188" s="79" t="s">
        <v>973</v>
      </c>
      <c r="C188" s="79" t="s">
        <v>969</v>
      </c>
      <c r="D188" s="79" t="s">
        <v>971</v>
      </c>
      <c r="E188" s="79" t="s">
        <v>958</v>
      </c>
      <c r="F188" s="100"/>
      <c r="G188" s="79">
        <v>155</v>
      </c>
      <c r="H188" s="83" t="s">
        <v>1003</v>
      </c>
      <c r="I188" s="79"/>
      <c r="J188" s="79"/>
      <c r="K188" s="79"/>
    </row>
    <row r="189" spans="1:11" ht="18.95" customHeight="1" x14ac:dyDescent="0.25">
      <c r="A189" s="79">
        <v>156</v>
      </c>
      <c r="B189" s="79" t="s">
        <v>961</v>
      </c>
      <c r="C189" s="79" t="s">
        <v>969</v>
      </c>
      <c r="D189" s="79" t="s">
        <v>968</v>
      </c>
      <c r="E189" s="79" t="s">
        <v>958</v>
      </c>
      <c r="F189" s="100"/>
      <c r="G189" s="79">
        <v>156</v>
      </c>
      <c r="H189" s="79" t="s">
        <v>961</v>
      </c>
      <c r="I189" s="79" t="s">
        <v>969</v>
      </c>
      <c r="J189" s="83" t="s">
        <v>1182</v>
      </c>
      <c r="K189" s="79" t="s">
        <v>958</v>
      </c>
    </row>
    <row r="190" spans="1:11" ht="18.95" customHeight="1" x14ac:dyDescent="0.25">
      <c r="A190" s="79">
        <v>157</v>
      </c>
      <c r="B190" s="79" t="s">
        <v>970</v>
      </c>
      <c r="C190" s="79" t="s">
        <v>969</v>
      </c>
      <c r="D190" s="79" t="s">
        <v>972</v>
      </c>
      <c r="E190" s="79" t="s">
        <v>958</v>
      </c>
      <c r="F190" s="100"/>
      <c r="G190" s="79">
        <v>157</v>
      </c>
      <c r="H190" s="83" t="s">
        <v>1003</v>
      </c>
      <c r="I190" s="79"/>
      <c r="J190" s="79"/>
      <c r="K190" s="79"/>
    </row>
    <row r="191" spans="1:11" ht="18.95" customHeight="1" x14ac:dyDescent="0.25">
      <c r="A191" s="79">
        <v>158</v>
      </c>
      <c r="B191" s="79" t="s">
        <v>970</v>
      </c>
      <c r="C191" s="79" t="s">
        <v>969</v>
      </c>
      <c r="D191" s="79" t="s">
        <v>971</v>
      </c>
      <c r="E191" s="79" t="s">
        <v>958</v>
      </c>
      <c r="F191" s="100"/>
      <c r="G191" s="79">
        <v>158</v>
      </c>
      <c r="H191" s="83" t="s">
        <v>1003</v>
      </c>
      <c r="I191" s="79"/>
      <c r="J191" s="79"/>
      <c r="K191" s="79"/>
    </row>
    <row r="192" spans="1:11" ht="18.95" customHeight="1" x14ac:dyDescent="0.25">
      <c r="A192" s="79">
        <v>159</v>
      </c>
      <c r="B192" s="79" t="s">
        <v>970</v>
      </c>
      <c r="C192" s="79" t="s">
        <v>969</v>
      </c>
      <c r="D192" s="79" t="s">
        <v>968</v>
      </c>
      <c r="E192" s="79" t="s">
        <v>958</v>
      </c>
      <c r="F192" s="100"/>
      <c r="G192" s="79">
        <v>159</v>
      </c>
      <c r="H192" s="79" t="s">
        <v>961</v>
      </c>
      <c r="I192" s="79" t="s">
        <v>969</v>
      </c>
      <c r="J192" s="83" t="s">
        <v>1183</v>
      </c>
      <c r="K192" s="79" t="s">
        <v>958</v>
      </c>
    </row>
    <row r="193" spans="1:11" ht="18.95" customHeight="1" x14ac:dyDescent="0.25">
      <c r="A193" s="79">
        <v>160</v>
      </c>
      <c r="B193" s="79" t="s">
        <v>967</v>
      </c>
      <c r="C193" s="79" t="s">
        <v>960</v>
      </c>
      <c r="D193" s="79" t="s">
        <v>966</v>
      </c>
      <c r="E193" s="79" t="s">
        <v>958</v>
      </c>
      <c r="F193" s="100"/>
      <c r="G193" s="79">
        <v>160</v>
      </c>
      <c r="H193" s="83" t="s">
        <v>1003</v>
      </c>
      <c r="I193" s="79"/>
      <c r="J193" s="79"/>
      <c r="K193" s="79"/>
    </row>
    <row r="194" spans="1:11" ht="18.95" customHeight="1" x14ac:dyDescent="0.25">
      <c r="A194" s="79">
        <v>161</v>
      </c>
      <c r="B194" s="79" t="s">
        <v>967</v>
      </c>
      <c r="C194" s="79" t="s">
        <v>960</v>
      </c>
      <c r="D194" s="79" t="s">
        <v>966</v>
      </c>
      <c r="E194" s="79" t="s">
        <v>958</v>
      </c>
      <c r="F194" s="100"/>
      <c r="G194" s="79">
        <v>161</v>
      </c>
      <c r="H194" s="83" t="s">
        <v>1003</v>
      </c>
      <c r="I194" s="79"/>
      <c r="J194" s="79"/>
      <c r="K194" s="79"/>
    </row>
    <row r="195" spans="1:11" ht="18.95" customHeight="1" x14ac:dyDescent="0.25">
      <c r="A195" s="79">
        <v>162</v>
      </c>
      <c r="B195" s="79" t="s">
        <v>964</v>
      </c>
      <c r="C195" s="79" t="s">
        <v>960</v>
      </c>
      <c r="D195" s="79" t="s">
        <v>965</v>
      </c>
      <c r="E195" s="79" t="s">
        <v>958</v>
      </c>
      <c r="F195" s="100"/>
      <c r="G195" s="79">
        <v>162</v>
      </c>
      <c r="H195" s="79" t="s">
        <v>964</v>
      </c>
      <c r="I195" s="79" t="s">
        <v>960</v>
      </c>
      <c r="J195" s="79"/>
      <c r="K195" s="79" t="s">
        <v>958</v>
      </c>
    </row>
    <row r="196" spans="1:11" ht="18.95" customHeight="1" x14ac:dyDescent="0.25">
      <c r="A196" s="79">
        <v>163</v>
      </c>
      <c r="B196" s="79" t="s">
        <v>964</v>
      </c>
      <c r="C196" s="79" t="s">
        <v>960</v>
      </c>
      <c r="D196" s="79" t="s">
        <v>963</v>
      </c>
      <c r="E196" s="79" t="s">
        <v>958</v>
      </c>
      <c r="F196" s="100"/>
      <c r="G196" s="79">
        <v>163</v>
      </c>
      <c r="H196" s="83" t="s">
        <v>1003</v>
      </c>
      <c r="I196" s="79"/>
      <c r="J196" s="79"/>
      <c r="K196" s="79"/>
    </row>
    <row r="197" spans="1:11" ht="18.95" customHeight="1" x14ac:dyDescent="0.25">
      <c r="A197" s="79">
        <v>164</v>
      </c>
      <c r="B197" s="79" t="s">
        <v>961</v>
      </c>
      <c r="C197" s="79" t="s">
        <v>960</v>
      </c>
      <c r="D197" s="79" t="s">
        <v>962</v>
      </c>
      <c r="E197" s="79" t="s">
        <v>958</v>
      </c>
      <c r="F197" s="100"/>
      <c r="G197" s="79">
        <v>164</v>
      </c>
      <c r="H197" s="83" t="s">
        <v>1003</v>
      </c>
      <c r="I197" s="79"/>
      <c r="J197" s="79"/>
      <c r="K197" s="79"/>
    </row>
    <row r="198" spans="1:11" ht="18.95" customHeight="1" x14ac:dyDescent="0.25">
      <c r="A198" s="79">
        <v>165</v>
      </c>
      <c r="B198" s="79" t="s">
        <v>961</v>
      </c>
      <c r="C198" s="79" t="s">
        <v>960</v>
      </c>
      <c r="D198" s="79" t="s">
        <v>959</v>
      </c>
      <c r="E198" s="79" t="s">
        <v>958</v>
      </c>
      <c r="F198" s="100"/>
      <c r="G198" s="79">
        <v>165</v>
      </c>
      <c r="H198" s="83" t="s">
        <v>1003</v>
      </c>
      <c r="I198" s="79"/>
      <c r="J198" s="79"/>
      <c r="K198" s="79"/>
    </row>
    <row r="199" spans="1:11" ht="18.95" customHeight="1" x14ac:dyDescent="0.25">
      <c r="A199" s="81"/>
      <c r="B199" s="81"/>
      <c r="C199" s="81"/>
      <c r="D199" s="81"/>
      <c r="E199" s="81"/>
    </row>
    <row r="200" spans="1:11" ht="18.95" customHeight="1" x14ac:dyDescent="0.25">
      <c r="A200" s="81"/>
      <c r="B200" s="81"/>
      <c r="C200" s="81"/>
      <c r="D200" s="81"/>
      <c r="E200" s="81"/>
    </row>
    <row r="201" spans="1:11" ht="18.95" customHeight="1" x14ac:dyDescent="0.25">
      <c r="A201" s="81"/>
      <c r="B201" s="81"/>
      <c r="C201" s="81"/>
      <c r="D201" s="81"/>
      <c r="E201" s="81"/>
    </row>
    <row r="202" spans="1:11" ht="18.95" customHeight="1" x14ac:dyDescent="0.25">
      <c r="A202" s="81"/>
      <c r="B202" s="81"/>
      <c r="C202" s="81"/>
      <c r="D202" s="81"/>
      <c r="E202" s="81"/>
    </row>
    <row r="203" spans="1:11" ht="18.95" customHeight="1" x14ac:dyDescent="0.25">
      <c r="A203" s="81"/>
      <c r="B203" s="81"/>
      <c r="C203" s="81"/>
      <c r="D203" s="81"/>
      <c r="E203" s="81"/>
    </row>
    <row r="204" spans="1:11" ht="18.95" customHeight="1" x14ac:dyDescent="0.25">
      <c r="A204" s="81"/>
      <c r="B204" s="81"/>
      <c r="C204" s="81"/>
      <c r="D204" s="81"/>
      <c r="E204" s="81"/>
    </row>
    <row r="205" spans="1:11" ht="18.95" customHeight="1" x14ac:dyDescent="0.25">
      <c r="A205" s="81"/>
      <c r="B205" s="81"/>
      <c r="C205" s="81"/>
      <c r="D205" s="81"/>
      <c r="E205" s="81"/>
    </row>
    <row r="206" spans="1:11" ht="18.95" customHeight="1" x14ac:dyDescent="0.25">
      <c r="A206" s="81"/>
      <c r="B206" s="81"/>
      <c r="C206" s="81"/>
      <c r="D206" s="81"/>
      <c r="E206" s="81"/>
    </row>
    <row r="207" spans="1:11" ht="18.95" customHeight="1" x14ac:dyDescent="0.25">
      <c r="A207" s="81"/>
      <c r="B207" s="81"/>
      <c r="C207" s="81"/>
      <c r="D207" s="81"/>
      <c r="E207" s="81"/>
    </row>
    <row r="208" spans="1:11" ht="18.95" customHeight="1" x14ac:dyDescent="0.25">
      <c r="A208" s="81"/>
      <c r="B208" s="81"/>
      <c r="C208" s="81"/>
      <c r="D208" s="81"/>
      <c r="E208" s="81"/>
    </row>
    <row r="209" spans="1:5" ht="18.95" customHeight="1" x14ac:dyDescent="0.25">
      <c r="A209" s="81"/>
      <c r="B209" s="81"/>
      <c r="C209" s="81"/>
      <c r="D209" s="81"/>
      <c r="E209" s="81"/>
    </row>
    <row r="210" spans="1:5" ht="18.95" customHeight="1" x14ac:dyDescent="0.25">
      <c r="A210" s="81"/>
      <c r="B210" s="81"/>
      <c r="C210" s="81"/>
      <c r="D210" s="81"/>
      <c r="E210" s="81"/>
    </row>
    <row r="211" spans="1:5" ht="18.95" customHeight="1" x14ac:dyDescent="0.25">
      <c r="A211" s="81"/>
      <c r="B211" s="81"/>
      <c r="C211" s="81"/>
      <c r="D211" s="81"/>
      <c r="E211" s="81"/>
    </row>
    <row r="212" spans="1:5" ht="18.95" customHeight="1" x14ac:dyDescent="0.25">
      <c r="A212" s="81"/>
      <c r="B212" s="81"/>
      <c r="C212" s="81"/>
      <c r="D212" s="81"/>
      <c r="E212" s="81"/>
    </row>
    <row r="213" spans="1:5" ht="18.95" customHeight="1" x14ac:dyDescent="0.25">
      <c r="A213" s="81"/>
      <c r="B213" s="81"/>
      <c r="C213" s="81"/>
      <c r="D213" s="81"/>
      <c r="E213" s="81"/>
    </row>
    <row r="214" spans="1:5" ht="18.95" customHeight="1" x14ac:dyDescent="0.25">
      <c r="A214" s="81"/>
      <c r="B214" s="81"/>
      <c r="C214" s="81"/>
      <c r="D214" s="81"/>
      <c r="E214" s="81"/>
    </row>
    <row r="215" spans="1:5" ht="18.95" customHeight="1" x14ac:dyDescent="0.25">
      <c r="A215" s="81"/>
      <c r="B215" s="81"/>
      <c r="C215" s="81"/>
      <c r="D215" s="81"/>
      <c r="E215" s="81"/>
    </row>
    <row r="216" spans="1:5" ht="18.95" customHeight="1" x14ac:dyDescent="0.25">
      <c r="A216" s="81"/>
      <c r="B216" s="81"/>
      <c r="C216" s="81"/>
      <c r="D216" s="81"/>
      <c r="E216" s="81"/>
    </row>
    <row r="217" spans="1:5" ht="18.95" customHeight="1" x14ac:dyDescent="0.25">
      <c r="A217" s="81"/>
      <c r="B217" s="81"/>
      <c r="C217" s="81"/>
      <c r="D217" s="81"/>
      <c r="E217" s="81"/>
    </row>
    <row r="218" spans="1:5" ht="18.95" customHeight="1" x14ac:dyDescent="0.25">
      <c r="A218" s="81"/>
      <c r="B218" s="81"/>
      <c r="C218" s="81"/>
      <c r="D218" s="81"/>
      <c r="E218" s="81"/>
    </row>
    <row r="219" spans="1:5" ht="18.95" customHeight="1" x14ac:dyDescent="0.25">
      <c r="A219" s="81"/>
      <c r="B219" s="81"/>
      <c r="C219" s="81"/>
      <c r="D219" s="81"/>
      <c r="E219" s="81"/>
    </row>
    <row r="220" spans="1:5" ht="18.95" customHeight="1" x14ac:dyDescent="0.25">
      <c r="A220" s="81"/>
      <c r="B220" s="81"/>
      <c r="C220" s="81"/>
      <c r="D220" s="81"/>
      <c r="E220" s="81"/>
    </row>
    <row r="221" spans="1:5" ht="18.95" customHeight="1" x14ac:dyDescent="0.25">
      <c r="A221" s="81"/>
      <c r="B221" s="81"/>
      <c r="C221" s="81"/>
      <c r="D221" s="81"/>
      <c r="E221" s="81"/>
    </row>
    <row r="222" spans="1:5" ht="18.95" customHeight="1" x14ac:dyDescent="0.25">
      <c r="A222" s="81"/>
      <c r="B222" s="81"/>
      <c r="C222" s="81"/>
      <c r="D222" s="81"/>
      <c r="E222" s="81"/>
    </row>
    <row r="223" spans="1:5" ht="18.95" customHeight="1" x14ac:dyDescent="0.25">
      <c r="A223" s="81"/>
      <c r="B223" s="81"/>
      <c r="C223" s="81"/>
      <c r="D223" s="81"/>
      <c r="E223" s="81"/>
    </row>
    <row r="224" spans="1:5" ht="18.95" customHeight="1" x14ac:dyDescent="0.25">
      <c r="A224" s="81"/>
      <c r="B224" s="81"/>
      <c r="C224" s="81"/>
      <c r="D224" s="81"/>
      <c r="E224" s="81"/>
    </row>
    <row r="225" spans="1:5" ht="18.95" customHeight="1" x14ac:dyDescent="0.25">
      <c r="A225" s="81"/>
      <c r="B225" s="81"/>
      <c r="C225" s="81"/>
      <c r="D225" s="81"/>
      <c r="E225" s="81"/>
    </row>
    <row r="226" spans="1:5" ht="18.95" customHeight="1" x14ac:dyDescent="0.25">
      <c r="A226" s="81"/>
      <c r="B226" s="81"/>
      <c r="C226" s="81"/>
      <c r="D226" s="81"/>
      <c r="E226" s="81"/>
    </row>
    <row r="227" spans="1:5" ht="18.95" customHeight="1" x14ac:dyDescent="0.25">
      <c r="A227" s="81"/>
      <c r="B227" s="81"/>
      <c r="C227" s="81"/>
      <c r="D227" s="81"/>
      <c r="E227" s="81"/>
    </row>
    <row r="228" spans="1:5" ht="18.95" customHeight="1" x14ac:dyDescent="0.25">
      <c r="A228" s="81"/>
      <c r="B228" s="81"/>
      <c r="C228" s="81"/>
      <c r="D228" s="81"/>
      <c r="E228" s="81"/>
    </row>
    <row r="229" spans="1:5" ht="18.95" customHeight="1" x14ac:dyDescent="0.25">
      <c r="A229" s="81"/>
      <c r="B229" s="81"/>
      <c r="C229" s="81"/>
      <c r="D229" s="81"/>
      <c r="E229" s="81"/>
    </row>
    <row r="230" spans="1:5" ht="18.95" customHeight="1" x14ac:dyDescent="0.25">
      <c r="A230" s="81"/>
      <c r="B230" s="81"/>
      <c r="C230" s="81"/>
      <c r="D230" s="81"/>
      <c r="E230" s="81"/>
    </row>
    <row r="231" spans="1:5" ht="18.95" customHeight="1" x14ac:dyDescent="0.25">
      <c r="A231" s="81"/>
      <c r="B231" s="81"/>
      <c r="C231" s="81"/>
      <c r="D231" s="81"/>
      <c r="E231" s="81"/>
    </row>
    <row r="232" spans="1:5" ht="18.95" customHeight="1" x14ac:dyDescent="0.25">
      <c r="A232" s="81"/>
      <c r="B232" s="81"/>
      <c r="C232" s="81"/>
      <c r="D232" s="81"/>
      <c r="E232" s="81"/>
    </row>
    <row r="233" spans="1:5" ht="18.95" customHeight="1" x14ac:dyDescent="0.25">
      <c r="A233" s="81"/>
      <c r="B233" s="81"/>
      <c r="C233" s="81"/>
      <c r="D233" s="81"/>
      <c r="E233" s="81"/>
    </row>
    <row r="234" spans="1:5" ht="18.95" customHeight="1" x14ac:dyDescent="0.25">
      <c r="A234" s="81"/>
      <c r="B234" s="81"/>
      <c r="C234" s="81"/>
      <c r="D234" s="81"/>
      <c r="E234" s="81"/>
    </row>
    <row r="235" spans="1:5" ht="18.95" customHeight="1" x14ac:dyDescent="0.25">
      <c r="A235" s="81"/>
      <c r="B235" s="81"/>
      <c r="C235" s="81"/>
      <c r="D235" s="81"/>
      <c r="E235" s="81"/>
    </row>
    <row r="236" spans="1:5" ht="18.95" customHeight="1" x14ac:dyDescent="0.25">
      <c r="A236" s="81"/>
      <c r="B236" s="81"/>
      <c r="C236" s="81"/>
      <c r="D236" s="81"/>
      <c r="E236" s="81"/>
    </row>
    <row r="237" spans="1:5" ht="18.95" customHeight="1" x14ac:dyDescent="0.25">
      <c r="A237" s="81"/>
      <c r="B237" s="81"/>
      <c r="C237" s="81"/>
      <c r="D237" s="81"/>
      <c r="E237" s="81"/>
    </row>
    <row r="238" spans="1:5" ht="18.95" customHeight="1" x14ac:dyDescent="0.25">
      <c r="A238" s="81"/>
      <c r="B238" s="81"/>
      <c r="C238" s="81"/>
      <c r="D238" s="81"/>
      <c r="E238" s="81"/>
    </row>
    <row r="239" spans="1:5" ht="18.95" customHeight="1" x14ac:dyDescent="0.25">
      <c r="A239" s="81"/>
      <c r="B239" s="81"/>
      <c r="C239" s="81"/>
      <c r="D239" s="81"/>
      <c r="E239" s="81"/>
    </row>
    <row r="240" spans="1:5" ht="18.95" customHeight="1" x14ac:dyDescent="0.25">
      <c r="A240" s="81"/>
      <c r="B240" s="81"/>
      <c r="C240" s="81"/>
      <c r="D240" s="81"/>
      <c r="E240" s="81"/>
    </row>
  </sheetData>
  <mergeCells count="40">
    <mergeCell ref="A178:E178"/>
    <mergeCell ref="A1:E1"/>
    <mergeCell ref="A132:E132"/>
    <mergeCell ref="A144:E144"/>
    <mergeCell ref="A147:E147"/>
    <mergeCell ref="A148:E148"/>
    <mergeCell ref="A163:E163"/>
    <mergeCell ref="G1:K1"/>
    <mergeCell ref="G3:K3"/>
    <mergeCell ref="A170:E170"/>
    <mergeCell ref="A171:E171"/>
    <mergeCell ref="A177:E177"/>
    <mergeCell ref="A131:E131"/>
    <mergeCell ref="A108:E108"/>
    <mergeCell ref="A3:E3"/>
    <mergeCell ref="A4:E4"/>
    <mergeCell ref="A16:E16"/>
    <mergeCell ref="A22:E22"/>
    <mergeCell ref="A34:E34"/>
    <mergeCell ref="A35:E35"/>
    <mergeCell ref="A46:E46"/>
    <mergeCell ref="A70:E70"/>
    <mergeCell ref="G46:K46"/>
    <mergeCell ref="G70:K70"/>
    <mergeCell ref="G108:K108"/>
    <mergeCell ref="G131:K131"/>
    <mergeCell ref="G4:K4"/>
    <mergeCell ref="G16:K16"/>
    <mergeCell ref="G22:K22"/>
    <mergeCell ref="G34:K34"/>
    <mergeCell ref="G35:K35"/>
    <mergeCell ref="G170:K170"/>
    <mergeCell ref="G171:K171"/>
    <mergeCell ref="G177:K177"/>
    <mergeCell ref="G178:K178"/>
    <mergeCell ref="G132:K132"/>
    <mergeCell ref="G144:K144"/>
    <mergeCell ref="G147:K147"/>
    <mergeCell ref="G148:K148"/>
    <mergeCell ref="G163:K163"/>
  </mergeCells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topLeftCell="C4" workbookViewId="0">
      <selection activeCell="D17" sqref="D17"/>
    </sheetView>
  </sheetViews>
  <sheetFormatPr defaultRowHeight="20.100000000000001" customHeight="1" x14ac:dyDescent="0.25"/>
  <cols>
    <col min="1" max="1" width="6.7109375" style="63" hidden="1" customWidth="1"/>
    <col min="2" max="2" width="12.7109375" style="63" hidden="1" customWidth="1"/>
    <col min="3" max="4" width="15.7109375" style="63" customWidth="1"/>
    <col min="5" max="5" width="29.140625" style="63" hidden="1" customWidth="1"/>
    <col min="6" max="10" width="15.7109375" style="63" hidden="1" customWidth="1"/>
    <col min="11" max="11" width="12.7109375" style="63" hidden="1" customWidth="1"/>
    <col min="12" max="12" width="26.7109375" style="63" bestFit="1" customWidth="1"/>
    <col min="13" max="16384" width="9.140625" style="63"/>
  </cols>
  <sheetData>
    <row r="1" spans="1:12" ht="4.5" hidden="1" customHeight="1" x14ac:dyDescent="0.25"/>
    <row r="2" spans="1:12" ht="21" hidden="1" customHeight="1" x14ac:dyDescent="0.25">
      <c r="A2" s="15">
        <f ca="1">TODAY()</f>
        <v>44491</v>
      </c>
      <c r="B2" s="12"/>
      <c r="C2" s="13"/>
      <c r="D2" s="230" t="s">
        <v>776</v>
      </c>
      <c r="E2" s="230"/>
      <c r="F2" s="230"/>
      <c r="G2" s="62" t="s">
        <v>775</v>
      </c>
      <c r="H2" s="14">
        <f ca="1">TODAY()</f>
        <v>44491</v>
      </c>
      <c r="I2" s="13"/>
      <c r="J2" s="12"/>
      <c r="K2" s="12"/>
    </row>
    <row r="3" spans="1:12" ht="5.0999999999999996" hidden="1" customHeight="1" x14ac:dyDescent="0.25"/>
    <row r="4" spans="1:12" s="8" customFormat="1" ht="30" customHeight="1" x14ac:dyDescent="0.25">
      <c r="A4" s="9" t="s">
        <v>774</v>
      </c>
      <c r="B4" s="8" t="s">
        <v>773</v>
      </c>
      <c r="C4" s="8" t="s">
        <v>22</v>
      </c>
      <c r="D4" s="8" t="s">
        <v>23</v>
      </c>
      <c r="E4" s="8" t="s">
        <v>21</v>
      </c>
      <c r="F4" s="9" t="s">
        <v>772</v>
      </c>
      <c r="G4" s="9" t="s">
        <v>771</v>
      </c>
      <c r="H4" s="9" t="s">
        <v>770</v>
      </c>
      <c r="I4" s="11" t="s">
        <v>769</v>
      </c>
      <c r="J4" s="10" t="s">
        <v>768</v>
      </c>
      <c r="K4" s="9" t="s">
        <v>767</v>
      </c>
    </row>
    <row r="5" spans="1:12" ht="20.100000000000001" customHeight="1" x14ac:dyDescent="0.25">
      <c r="A5" s="6">
        <v>1</v>
      </c>
      <c r="B5" s="5">
        <v>1</v>
      </c>
      <c r="C5" s="2" t="s">
        <v>766</v>
      </c>
      <c r="D5" s="2" t="s">
        <v>765</v>
      </c>
      <c r="E5" s="2" t="s">
        <v>197</v>
      </c>
      <c r="F5" s="4">
        <v>24334</v>
      </c>
      <c r="G5" s="4">
        <v>44217</v>
      </c>
      <c r="H5" s="4">
        <f t="shared" ref="H5:H36" si="0">IF(G5="","",G5+365)</f>
        <v>44582</v>
      </c>
      <c r="I5" s="3">
        <f t="shared" ref="I5:I68" ca="1" si="1">IF(G5="","",H5-$A$2)</f>
        <v>91</v>
      </c>
      <c r="J5" s="2" t="s">
        <v>747</v>
      </c>
      <c r="K5" s="2" t="s">
        <v>105</v>
      </c>
      <c r="L5" s="63" t="str">
        <f>C5&amp;" "&amp;D5</f>
        <v>Jacek Pieczonka</v>
      </c>
    </row>
    <row r="6" spans="1:12" ht="20.100000000000001" customHeight="1" x14ac:dyDescent="0.25">
      <c r="A6" s="6">
        <v>2</v>
      </c>
      <c r="B6" s="5">
        <v>2</v>
      </c>
      <c r="C6" s="2" t="s">
        <v>764</v>
      </c>
      <c r="D6" s="2" t="s">
        <v>749</v>
      </c>
      <c r="E6" s="2" t="s">
        <v>197</v>
      </c>
      <c r="F6" s="4">
        <v>24766</v>
      </c>
      <c r="G6" s="4">
        <v>44211</v>
      </c>
      <c r="H6" s="4">
        <f t="shared" si="0"/>
        <v>44576</v>
      </c>
      <c r="I6" s="3">
        <f t="shared" ca="1" si="1"/>
        <v>85</v>
      </c>
      <c r="J6" s="2" t="s">
        <v>747</v>
      </c>
      <c r="K6" s="2" t="s">
        <v>105</v>
      </c>
      <c r="L6" s="63" t="str">
        <f t="shared" ref="L6:L69" si="2">C6&amp;" "&amp;D6</f>
        <v>PIOTR Harenda</v>
      </c>
    </row>
    <row r="7" spans="1:12" ht="20.100000000000001" customHeight="1" x14ac:dyDescent="0.25">
      <c r="A7" s="6">
        <v>3</v>
      </c>
      <c r="B7" s="5">
        <v>3</v>
      </c>
      <c r="C7" s="2" t="s">
        <v>257</v>
      </c>
      <c r="D7" s="2" t="s">
        <v>763</v>
      </c>
      <c r="E7" s="2" t="s">
        <v>197</v>
      </c>
      <c r="F7" s="4">
        <v>40961</v>
      </c>
      <c r="G7" s="4">
        <v>44217</v>
      </c>
      <c r="H7" s="4">
        <f t="shared" si="0"/>
        <v>44582</v>
      </c>
      <c r="I7" s="3">
        <f t="shared" ca="1" si="1"/>
        <v>91</v>
      </c>
      <c r="J7" s="2" t="s">
        <v>232</v>
      </c>
      <c r="K7" s="2" t="s">
        <v>105</v>
      </c>
      <c r="L7" s="63" t="str">
        <f t="shared" si="2"/>
        <v>Tatiana Lajblich</v>
      </c>
    </row>
    <row r="8" spans="1:12" ht="20.100000000000001" customHeight="1" x14ac:dyDescent="0.25">
      <c r="A8" s="6">
        <v>4</v>
      </c>
      <c r="B8" s="5">
        <v>4</v>
      </c>
      <c r="C8" s="2" t="s">
        <v>265</v>
      </c>
      <c r="D8" s="2" t="s">
        <v>762</v>
      </c>
      <c r="E8" s="2" t="s">
        <v>197</v>
      </c>
      <c r="F8" s="4">
        <v>40867</v>
      </c>
      <c r="G8" s="4">
        <v>44217</v>
      </c>
      <c r="H8" s="4">
        <f t="shared" si="0"/>
        <v>44582</v>
      </c>
      <c r="I8" s="3">
        <f t="shared" ca="1" si="1"/>
        <v>91</v>
      </c>
      <c r="J8" s="2" t="s">
        <v>747</v>
      </c>
      <c r="K8" s="2" t="s">
        <v>105</v>
      </c>
      <c r="L8" s="63" t="str">
        <f t="shared" si="2"/>
        <v>Amelia Sarkowicz</v>
      </c>
    </row>
    <row r="9" spans="1:12" ht="20.100000000000001" customHeight="1" x14ac:dyDescent="0.25">
      <c r="A9" s="6">
        <v>5</v>
      </c>
      <c r="B9" s="5">
        <v>5</v>
      </c>
      <c r="C9" s="2" t="s">
        <v>544</v>
      </c>
      <c r="D9" s="2" t="s">
        <v>761</v>
      </c>
      <c r="E9" s="2" t="s">
        <v>197</v>
      </c>
      <c r="F9" s="4">
        <v>40000</v>
      </c>
      <c r="G9" s="4">
        <v>44217</v>
      </c>
      <c r="H9" s="4">
        <f t="shared" si="0"/>
        <v>44582</v>
      </c>
      <c r="I9" s="3">
        <f t="shared" ca="1" si="1"/>
        <v>91</v>
      </c>
      <c r="J9" s="2" t="s">
        <v>747</v>
      </c>
      <c r="K9" s="2" t="s">
        <v>105</v>
      </c>
      <c r="L9" s="63" t="str">
        <f t="shared" si="2"/>
        <v>Karolina Kłosińska</v>
      </c>
    </row>
    <row r="10" spans="1:12" ht="20.100000000000001" customHeight="1" x14ac:dyDescent="0.25">
      <c r="A10" s="6">
        <v>6</v>
      </c>
      <c r="B10" s="5">
        <v>6</v>
      </c>
      <c r="C10" s="2" t="s">
        <v>760</v>
      </c>
      <c r="D10" s="2" t="s">
        <v>756</v>
      </c>
      <c r="E10" s="2" t="s">
        <v>197</v>
      </c>
      <c r="F10" s="4">
        <v>40902</v>
      </c>
      <c r="G10" s="4">
        <v>44217</v>
      </c>
      <c r="H10" s="4">
        <f t="shared" si="0"/>
        <v>44582</v>
      </c>
      <c r="I10" s="3">
        <f t="shared" ca="1" si="1"/>
        <v>91</v>
      </c>
      <c r="J10" s="2" t="s">
        <v>85</v>
      </c>
      <c r="K10" s="2" t="s">
        <v>105</v>
      </c>
      <c r="L10" s="63" t="str">
        <f t="shared" si="2"/>
        <v>Aniela Buczkowska</v>
      </c>
    </row>
    <row r="11" spans="1:12" ht="20.100000000000001" customHeight="1" x14ac:dyDescent="0.25">
      <c r="A11" s="6">
        <v>7</v>
      </c>
      <c r="B11" s="5">
        <v>7</v>
      </c>
      <c r="C11" s="2" t="s">
        <v>759</v>
      </c>
      <c r="D11" s="2" t="s">
        <v>758</v>
      </c>
      <c r="E11" s="2" t="s">
        <v>197</v>
      </c>
      <c r="F11" s="4">
        <v>23373</v>
      </c>
      <c r="G11" s="4">
        <v>44217</v>
      </c>
      <c r="H11" s="4">
        <f t="shared" si="0"/>
        <v>44582</v>
      </c>
      <c r="I11" s="3">
        <f t="shared" ca="1" si="1"/>
        <v>91</v>
      </c>
      <c r="J11" s="2" t="s">
        <v>85</v>
      </c>
      <c r="K11" s="2" t="s">
        <v>105</v>
      </c>
      <c r="L11" s="63" t="str">
        <f t="shared" si="2"/>
        <v>Marian Waszak</v>
      </c>
    </row>
    <row r="12" spans="1:12" ht="20.100000000000001" customHeight="1" x14ac:dyDescent="0.25">
      <c r="A12" s="6">
        <v>8</v>
      </c>
      <c r="B12" s="5">
        <v>8</v>
      </c>
      <c r="C12" s="2" t="s">
        <v>156</v>
      </c>
      <c r="D12" s="2" t="s">
        <v>755</v>
      </c>
      <c r="E12" s="2" t="s">
        <v>197</v>
      </c>
      <c r="F12" s="4">
        <v>32727</v>
      </c>
      <c r="G12" s="4">
        <v>44217</v>
      </c>
      <c r="H12" s="4">
        <f t="shared" si="0"/>
        <v>44582</v>
      </c>
      <c r="I12" s="3">
        <f t="shared" ca="1" si="1"/>
        <v>91</v>
      </c>
      <c r="J12" s="2" t="s">
        <v>85</v>
      </c>
      <c r="K12" s="2" t="s">
        <v>105</v>
      </c>
      <c r="L12" s="63" t="str">
        <f t="shared" si="2"/>
        <v>Jakub Giza</v>
      </c>
    </row>
    <row r="13" spans="1:12" ht="20.100000000000001" customHeight="1" x14ac:dyDescent="0.25">
      <c r="A13" s="6">
        <v>9</v>
      </c>
      <c r="B13" s="5">
        <v>9</v>
      </c>
      <c r="C13" s="2" t="s">
        <v>757</v>
      </c>
      <c r="D13" s="2" t="s">
        <v>756</v>
      </c>
      <c r="E13" s="2" t="s">
        <v>197</v>
      </c>
      <c r="F13" s="4">
        <v>41439</v>
      </c>
      <c r="G13" s="4">
        <v>44217</v>
      </c>
      <c r="H13" s="4">
        <f t="shared" si="0"/>
        <v>44582</v>
      </c>
      <c r="I13" s="3">
        <f t="shared" ca="1" si="1"/>
        <v>91</v>
      </c>
      <c r="J13" s="2" t="s">
        <v>747</v>
      </c>
      <c r="K13" s="2" t="s">
        <v>105</v>
      </c>
      <c r="L13" s="63" t="str">
        <f t="shared" si="2"/>
        <v>Bernadeta Buczkowska</v>
      </c>
    </row>
    <row r="14" spans="1:12" ht="20.100000000000001" customHeight="1" x14ac:dyDescent="0.25">
      <c r="A14" s="6">
        <v>10</v>
      </c>
      <c r="B14" s="5">
        <v>10</v>
      </c>
      <c r="C14" s="2" t="s">
        <v>282</v>
      </c>
      <c r="D14" s="2" t="s">
        <v>755</v>
      </c>
      <c r="E14" s="2" t="s">
        <v>197</v>
      </c>
      <c r="F14" s="4">
        <v>41532</v>
      </c>
      <c r="G14" s="4">
        <v>44217</v>
      </c>
      <c r="H14" s="4">
        <f t="shared" si="0"/>
        <v>44582</v>
      </c>
      <c r="I14" s="3">
        <f t="shared" ca="1" si="1"/>
        <v>91</v>
      </c>
      <c r="J14" s="2" t="s">
        <v>747</v>
      </c>
      <c r="K14" s="2" t="s">
        <v>105</v>
      </c>
      <c r="L14" s="63" t="str">
        <f t="shared" si="2"/>
        <v>Hubert Giza</v>
      </c>
    </row>
    <row r="15" spans="1:12" ht="20.100000000000001" customHeight="1" x14ac:dyDescent="0.25">
      <c r="A15" s="6">
        <v>11</v>
      </c>
      <c r="B15" s="5">
        <v>11</v>
      </c>
      <c r="C15" s="2" t="s">
        <v>292</v>
      </c>
      <c r="D15" s="2" t="s">
        <v>754</v>
      </c>
      <c r="E15" s="2" t="s">
        <v>197</v>
      </c>
      <c r="F15" s="4">
        <v>38004</v>
      </c>
      <c r="G15" s="4">
        <v>44217</v>
      </c>
      <c r="H15" s="4">
        <f t="shared" si="0"/>
        <v>44582</v>
      </c>
      <c r="I15" s="3">
        <f t="shared" ca="1" si="1"/>
        <v>91</v>
      </c>
      <c r="J15" s="2" t="s">
        <v>747</v>
      </c>
      <c r="K15" s="2" t="s">
        <v>105</v>
      </c>
      <c r="L15" s="63" t="str">
        <f t="shared" si="2"/>
        <v>Antoni Matuszak</v>
      </c>
    </row>
    <row r="16" spans="1:12" ht="20.100000000000001" customHeight="1" x14ac:dyDescent="0.25">
      <c r="A16" s="6">
        <v>12</v>
      </c>
      <c r="B16" s="5">
        <v>12</v>
      </c>
      <c r="C16" s="2" t="s">
        <v>550</v>
      </c>
      <c r="D16" s="2" t="s">
        <v>753</v>
      </c>
      <c r="E16" s="2" t="s">
        <v>197</v>
      </c>
      <c r="F16" s="4">
        <v>39277</v>
      </c>
      <c r="G16" s="4">
        <v>44217</v>
      </c>
      <c r="H16" s="4">
        <f t="shared" si="0"/>
        <v>44582</v>
      </c>
      <c r="I16" s="3">
        <f t="shared" ca="1" si="1"/>
        <v>91</v>
      </c>
      <c r="J16" s="2" t="s">
        <v>232</v>
      </c>
      <c r="K16" s="2" t="s">
        <v>105</v>
      </c>
      <c r="L16" s="63" t="str">
        <f t="shared" si="2"/>
        <v>Krzysztof Kozłowski</v>
      </c>
    </row>
    <row r="17" spans="1:12" ht="20.100000000000001" customHeight="1" x14ac:dyDescent="0.25">
      <c r="A17" s="6">
        <v>13</v>
      </c>
      <c r="B17" s="5">
        <v>13</v>
      </c>
      <c r="C17" s="2" t="s">
        <v>752</v>
      </c>
      <c r="D17" s="2" t="s">
        <v>751</v>
      </c>
      <c r="E17" s="2" t="s">
        <v>197</v>
      </c>
      <c r="F17" s="4">
        <v>41877</v>
      </c>
      <c r="G17" s="4">
        <v>44217</v>
      </c>
      <c r="H17" s="4">
        <f t="shared" si="0"/>
        <v>44582</v>
      </c>
      <c r="I17" s="3">
        <f t="shared" ca="1" si="1"/>
        <v>91</v>
      </c>
      <c r="J17" s="2" t="s">
        <v>747</v>
      </c>
      <c r="K17" s="2" t="s">
        <v>105</v>
      </c>
      <c r="L17" s="63" t="str">
        <f t="shared" si="2"/>
        <v>Mateusz  Grabowski</v>
      </c>
    </row>
    <row r="18" spans="1:12" ht="20.100000000000001" customHeight="1" x14ac:dyDescent="0.25">
      <c r="A18" s="6">
        <v>14</v>
      </c>
      <c r="B18" s="5">
        <v>14</v>
      </c>
      <c r="C18" s="2" t="s">
        <v>175</v>
      </c>
      <c r="D18" s="2" t="s">
        <v>750</v>
      </c>
      <c r="E18" s="2" t="s">
        <v>197</v>
      </c>
      <c r="F18" s="4">
        <v>39223</v>
      </c>
      <c r="G18" s="4">
        <v>44217</v>
      </c>
      <c r="H18" s="4">
        <f t="shared" si="0"/>
        <v>44582</v>
      </c>
      <c r="I18" s="3">
        <f t="shared" ca="1" si="1"/>
        <v>91</v>
      </c>
      <c r="J18" s="2" t="s">
        <v>232</v>
      </c>
      <c r="K18" s="2" t="s">
        <v>105</v>
      </c>
      <c r="L18" s="63" t="str">
        <f t="shared" si="2"/>
        <v>Wiktor Kopiński</v>
      </c>
    </row>
    <row r="19" spans="1:12" ht="20.100000000000001" customHeight="1" x14ac:dyDescent="0.25">
      <c r="A19" s="6">
        <v>15</v>
      </c>
      <c r="B19" s="5">
        <v>15</v>
      </c>
      <c r="C19" s="2" t="s">
        <v>592</v>
      </c>
      <c r="D19" s="2" t="s">
        <v>750</v>
      </c>
      <c r="E19" s="2" t="s">
        <v>197</v>
      </c>
      <c r="F19" s="4">
        <v>29233</v>
      </c>
      <c r="G19" s="4">
        <v>44217</v>
      </c>
      <c r="H19" s="4">
        <f t="shared" si="0"/>
        <v>44582</v>
      </c>
      <c r="I19" s="3">
        <f t="shared" ca="1" si="1"/>
        <v>91</v>
      </c>
      <c r="J19" s="2" t="s">
        <v>747</v>
      </c>
      <c r="K19" s="2" t="s">
        <v>105</v>
      </c>
      <c r="L19" s="63" t="str">
        <f t="shared" si="2"/>
        <v>Błażej Kopiński</v>
      </c>
    </row>
    <row r="20" spans="1:12" ht="20.100000000000001" customHeight="1" x14ac:dyDescent="0.25">
      <c r="A20" s="6">
        <v>16</v>
      </c>
      <c r="B20" s="5">
        <v>16</v>
      </c>
      <c r="C20" s="2" t="s">
        <v>58</v>
      </c>
      <c r="D20" s="2" t="s">
        <v>749</v>
      </c>
      <c r="E20" s="2" t="s">
        <v>197</v>
      </c>
      <c r="F20" s="4">
        <v>42260</v>
      </c>
      <c r="G20" s="4">
        <v>44217</v>
      </c>
      <c r="H20" s="4">
        <f t="shared" si="0"/>
        <v>44582</v>
      </c>
      <c r="I20" s="3">
        <f t="shared" ca="1" si="1"/>
        <v>91</v>
      </c>
      <c r="J20" s="2" t="s">
        <v>747</v>
      </c>
      <c r="K20" s="2" t="s">
        <v>105</v>
      </c>
      <c r="L20" s="63" t="str">
        <f t="shared" si="2"/>
        <v>Sebastian Harenda</v>
      </c>
    </row>
    <row r="21" spans="1:12" ht="20.100000000000001" customHeight="1" x14ac:dyDescent="0.25">
      <c r="A21" s="6">
        <v>17</v>
      </c>
      <c r="B21" s="5">
        <v>17</v>
      </c>
      <c r="C21" s="2" t="s">
        <v>55</v>
      </c>
      <c r="D21" s="2" t="s">
        <v>748</v>
      </c>
      <c r="E21" s="2" t="s">
        <v>197</v>
      </c>
      <c r="F21" s="4">
        <v>42122</v>
      </c>
      <c r="G21" s="4">
        <v>44217</v>
      </c>
      <c r="H21" s="4">
        <f t="shared" si="0"/>
        <v>44582</v>
      </c>
      <c r="I21" s="3">
        <f t="shared" ca="1" si="1"/>
        <v>91</v>
      </c>
      <c r="J21" s="2" t="s">
        <v>747</v>
      </c>
      <c r="K21" s="2" t="s">
        <v>590</v>
      </c>
      <c r="L21" s="63" t="str">
        <f t="shared" si="2"/>
        <v>Filip Popielarz</v>
      </c>
    </row>
    <row r="22" spans="1:12" ht="20.100000000000001" customHeight="1" x14ac:dyDescent="0.25">
      <c r="A22" s="6">
        <v>18</v>
      </c>
      <c r="B22" s="5">
        <v>18</v>
      </c>
      <c r="C22" s="2" t="s">
        <v>550</v>
      </c>
      <c r="D22" s="2" t="s">
        <v>746</v>
      </c>
      <c r="E22" s="2" t="s">
        <v>745</v>
      </c>
      <c r="F22" s="4">
        <v>31044</v>
      </c>
      <c r="G22" s="4">
        <v>44222</v>
      </c>
      <c r="H22" s="4">
        <f t="shared" si="0"/>
        <v>44587</v>
      </c>
      <c r="I22" s="3">
        <f t="shared" ca="1" si="1"/>
        <v>96</v>
      </c>
      <c r="J22" s="2" t="s">
        <v>82</v>
      </c>
      <c r="K22" s="2" t="s">
        <v>105</v>
      </c>
      <c r="L22" s="63" t="str">
        <f t="shared" si="2"/>
        <v>Krzysztof Sewiołło</v>
      </c>
    </row>
    <row r="23" spans="1:12" ht="20.100000000000001" customHeight="1" x14ac:dyDescent="0.25">
      <c r="A23" s="6">
        <v>19</v>
      </c>
      <c r="B23" s="5">
        <v>19</v>
      </c>
      <c r="C23" s="2" t="s">
        <v>321</v>
      </c>
      <c r="D23" s="2" t="s">
        <v>492</v>
      </c>
      <c r="E23" s="2" t="s">
        <v>744</v>
      </c>
      <c r="F23" s="4">
        <v>29293</v>
      </c>
      <c r="G23" s="4">
        <v>44222</v>
      </c>
      <c r="H23" s="4">
        <f t="shared" si="0"/>
        <v>44587</v>
      </c>
      <c r="I23" s="3">
        <f t="shared" ca="1" si="1"/>
        <v>96</v>
      </c>
      <c r="J23" s="2" t="s">
        <v>232</v>
      </c>
      <c r="K23" s="2" t="s">
        <v>105</v>
      </c>
      <c r="L23" s="63" t="str">
        <f t="shared" si="2"/>
        <v>Jolanta Rybczyńska</v>
      </c>
    </row>
    <row r="24" spans="1:12" ht="20.100000000000001" customHeight="1" x14ac:dyDescent="0.25">
      <c r="A24" s="6">
        <v>20</v>
      </c>
      <c r="B24" s="5">
        <v>20</v>
      </c>
      <c r="C24" s="2" t="s">
        <v>743</v>
      </c>
      <c r="D24" s="2" t="s">
        <v>742</v>
      </c>
      <c r="E24" s="2" t="s">
        <v>423</v>
      </c>
      <c r="F24" s="4">
        <v>41818</v>
      </c>
      <c r="G24" s="4">
        <v>44222</v>
      </c>
      <c r="H24" s="4">
        <f t="shared" si="0"/>
        <v>44587</v>
      </c>
      <c r="I24" s="3">
        <f t="shared" ca="1" si="1"/>
        <v>96</v>
      </c>
      <c r="J24" s="2" t="s">
        <v>85</v>
      </c>
      <c r="K24" s="2" t="s">
        <v>590</v>
      </c>
      <c r="L24" s="63" t="str">
        <f t="shared" si="2"/>
        <v>Iza Celin</v>
      </c>
    </row>
    <row r="25" spans="1:12" ht="20.100000000000001" customHeight="1" x14ac:dyDescent="0.25">
      <c r="A25" s="6">
        <v>21</v>
      </c>
      <c r="B25" s="5">
        <v>21</v>
      </c>
      <c r="C25" s="2" t="s">
        <v>211</v>
      </c>
      <c r="D25" s="2" t="s">
        <v>741</v>
      </c>
      <c r="E25" s="2" t="s">
        <v>423</v>
      </c>
      <c r="F25" s="4">
        <v>41533</v>
      </c>
      <c r="G25" s="4">
        <v>44222</v>
      </c>
      <c r="H25" s="4">
        <f t="shared" si="0"/>
        <v>44587</v>
      </c>
      <c r="I25" s="3">
        <f t="shared" ca="1" si="1"/>
        <v>96</v>
      </c>
      <c r="J25" s="2" t="s">
        <v>85</v>
      </c>
      <c r="K25" s="2" t="s">
        <v>105</v>
      </c>
      <c r="L25" s="63" t="str">
        <f t="shared" si="2"/>
        <v>Martyna Jaszczyk</v>
      </c>
    </row>
    <row r="26" spans="1:12" ht="20.100000000000001" customHeight="1" x14ac:dyDescent="0.25">
      <c r="A26" s="6">
        <v>22</v>
      </c>
      <c r="B26" s="5">
        <v>22</v>
      </c>
      <c r="C26" s="2" t="s">
        <v>58</v>
      </c>
      <c r="D26" s="2" t="s">
        <v>740</v>
      </c>
      <c r="E26" s="2" t="s">
        <v>423</v>
      </c>
      <c r="F26" s="4">
        <v>40984</v>
      </c>
      <c r="G26" s="4">
        <v>44222</v>
      </c>
      <c r="H26" s="4">
        <f t="shared" si="0"/>
        <v>44587</v>
      </c>
      <c r="I26" s="3">
        <f t="shared" ca="1" si="1"/>
        <v>96</v>
      </c>
      <c r="J26" s="2" t="s">
        <v>85</v>
      </c>
      <c r="K26" s="2" t="s">
        <v>105</v>
      </c>
      <c r="L26" s="63" t="str">
        <f t="shared" si="2"/>
        <v>Sebastian Porzuczek</v>
      </c>
    </row>
    <row r="27" spans="1:12" ht="20.100000000000001" customHeight="1" x14ac:dyDescent="0.25">
      <c r="A27" s="6">
        <v>23</v>
      </c>
      <c r="B27" s="5">
        <v>23</v>
      </c>
      <c r="C27" s="2" t="s">
        <v>739</v>
      </c>
      <c r="D27" s="2" t="s">
        <v>738</v>
      </c>
      <c r="E27" s="2" t="s">
        <v>423</v>
      </c>
      <c r="F27" s="4">
        <v>369966</v>
      </c>
      <c r="G27" s="4">
        <v>44222</v>
      </c>
      <c r="H27" s="4">
        <f t="shared" si="0"/>
        <v>44587</v>
      </c>
      <c r="I27" s="3">
        <f t="shared" ca="1" si="1"/>
        <v>96</v>
      </c>
      <c r="J27" s="2" t="s">
        <v>85</v>
      </c>
      <c r="K27" s="2" t="s">
        <v>105</v>
      </c>
      <c r="L27" s="63" t="str">
        <f t="shared" si="2"/>
        <v>Henryk Madejski</v>
      </c>
    </row>
    <row r="28" spans="1:12" ht="20.100000000000001" customHeight="1" x14ac:dyDescent="0.25">
      <c r="A28" s="6">
        <v>24</v>
      </c>
      <c r="B28" s="5">
        <v>24</v>
      </c>
      <c r="C28" s="2" t="s">
        <v>130</v>
      </c>
      <c r="D28" s="2" t="s">
        <v>737</v>
      </c>
      <c r="E28" s="2" t="s">
        <v>423</v>
      </c>
      <c r="F28" s="4">
        <v>41197</v>
      </c>
      <c r="G28" s="4">
        <v>44222</v>
      </c>
      <c r="H28" s="4">
        <f t="shared" si="0"/>
        <v>44587</v>
      </c>
      <c r="I28" s="3">
        <f t="shared" ca="1" si="1"/>
        <v>96</v>
      </c>
      <c r="J28" s="2" t="s">
        <v>85</v>
      </c>
      <c r="K28" s="2" t="s">
        <v>105</v>
      </c>
      <c r="L28" s="63" t="str">
        <f t="shared" si="2"/>
        <v>Marek Waszkiewicz</v>
      </c>
    </row>
    <row r="29" spans="1:12" ht="20.100000000000001" customHeight="1" x14ac:dyDescent="0.25">
      <c r="A29" s="6">
        <v>25</v>
      </c>
      <c r="B29" s="5">
        <v>25</v>
      </c>
      <c r="C29" s="2" t="s">
        <v>109</v>
      </c>
      <c r="D29" s="2" t="s">
        <v>736</v>
      </c>
      <c r="E29" s="2" t="s">
        <v>423</v>
      </c>
      <c r="F29" s="4">
        <v>40928</v>
      </c>
      <c r="G29" s="4">
        <v>44222</v>
      </c>
      <c r="H29" s="4">
        <f t="shared" si="0"/>
        <v>44587</v>
      </c>
      <c r="I29" s="3">
        <f t="shared" ca="1" si="1"/>
        <v>96</v>
      </c>
      <c r="J29" s="2" t="s">
        <v>85</v>
      </c>
      <c r="K29" s="2" t="s">
        <v>105</v>
      </c>
      <c r="L29" s="63" t="str">
        <f t="shared" si="2"/>
        <v>Piotr Piekarz</v>
      </c>
    </row>
    <row r="30" spans="1:12" ht="20.100000000000001" customHeight="1" x14ac:dyDescent="0.25">
      <c r="A30" s="6">
        <v>26</v>
      </c>
      <c r="B30" s="5">
        <v>26</v>
      </c>
      <c r="C30" s="2" t="s">
        <v>156</v>
      </c>
      <c r="D30" s="2" t="s">
        <v>735</v>
      </c>
      <c r="E30" s="2" t="s">
        <v>423</v>
      </c>
      <c r="F30" s="4">
        <v>40039</v>
      </c>
      <c r="G30" s="4">
        <v>44222</v>
      </c>
      <c r="H30" s="4">
        <f t="shared" si="0"/>
        <v>44587</v>
      </c>
      <c r="I30" s="3">
        <f t="shared" ca="1" si="1"/>
        <v>96</v>
      </c>
      <c r="J30" s="2" t="s">
        <v>85</v>
      </c>
      <c r="K30" s="2" t="s">
        <v>105</v>
      </c>
      <c r="L30" s="63" t="str">
        <f t="shared" si="2"/>
        <v>Jakub Siekierski</v>
      </c>
    </row>
    <row r="31" spans="1:12" ht="20.100000000000001" customHeight="1" x14ac:dyDescent="0.25">
      <c r="A31" s="6">
        <v>27</v>
      </c>
      <c r="B31" s="5">
        <v>27</v>
      </c>
      <c r="C31" s="2" t="s">
        <v>181</v>
      </c>
      <c r="D31" s="2" t="s">
        <v>716</v>
      </c>
      <c r="E31" s="2" t="s">
        <v>423</v>
      </c>
      <c r="F31" s="4">
        <v>41983</v>
      </c>
      <c r="G31" s="4">
        <v>44222</v>
      </c>
      <c r="H31" s="4">
        <f t="shared" si="0"/>
        <v>44587</v>
      </c>
      <c r="I31" s="3">
        <f t="shared" ca="1" si="1"/>
        <v>96</v>
      </c>
      <c r="J31" s="2" t="s">
        <v>85</v>
      </c>
      <c r="K31" s="2" t="s">
        <v>105</v>
      </c>
      <c r="L31" s="63" t="str">
        <f t="shared" si="2"/>
        <v>Tomasz Krzemień</v>
      </c>
    </row>
    <row r="32" spans="1:12" ht="20.100000000000001" customHeight="1" x14ac:dyDescent="0.25">
      <c r="A32" s="6">
        <v>28</v>
      </c>
      <c r="B32" s="5">
        <v>28</v>
      </c>
      <c r="C32" s="2" t="s">
        <v>204</v>
      </c>
      <c r="D32" s="2" t="s">
        <v>482</v>
      </c>
      <c r="E32" s="2" t="s">
        <v>423</v>
      </c>
      <c r="F32" s="4">
        <v>38267</v>
      </c>
      <c r="G32" s="4">
        <v>44222</v>
      </c>
      <c r="H32" s="4">
        <f t="shared" si="0"/>
        <v>44587</v>
      </c>
      <c r="I32" s="3">
        <f t="shared" ca="1" si="1"/>
        <v>96</v>
      </c>
      <c r="J32" s="2" t="s">
        <v>85</v>
      </c>
      <c r="K32" s="2" t="s">
        <v>105</v>
      </c>
      <c r="L32" s="63" t="str">
        <f t="shared" si="2"/>
        <v>Mikołaj Olszewski</v>
      </c>
    </row>
    <row r="33" spans="1:12" ht="20.100000000000001" customHeight="1" x14ac:dyDescent="0.25">
      <c r="A33" s="6">
        <v>29</v>
      </c>
      <c r="B33" s="5">
        <v>29</v>
      </c>
      <c r="C33" s="2" t="s">
        <v>729</v>
      </c>
      <c r="D33" s="2" t="s">
        <v>734</v>
      </c>
      <c r="E33" s="2" t="s">
        <v>423</v>
      </c>
      <c r="F33" s="4">
        <v>41271</v>
      </c>
      <c r="G33" s="4">
        <v>44222</v>
      </c>
      <c r="H33" s="4">
        <f t="shared" si="0"/>
        <v>44587</v>
      </c>
      <c r="I33" s="3">
        <f t="shared" ca="1" si="1"/>
        <v>96</v>
      </c>
      <c r="J33" s="2" t="s">
        <v>85</v>
      </c>
      <c r="K33" s="2" t="s">
        <v>105</v>
      </c>
      <c r="L33" s="63" t="str">
        <f t="shared" si="2"/>
        <v>Kacper Kowalski</v>
      </c>
    </row>
    <row r="34" spans="1:12" ht="20.100000000000001" customHeight="1" x14ac:dyDescent="0.25">
      <c r="A34" s="6">
        <v>30</v>
      </c>
      <c r="B34" s="5">
        <v>30</v>
      </c>
      <c r="C34" s="2" t="s">
        <v>271</v>
      </c>
      <c r="D34" s="2" t="s">
        <v>733</v>
      </c>
      <c r="E34" s="2" t="s">
        <v>423</v>
      </c>
      <c r="F34" s="4">
        <v>41347</v>
      </c>
      <c r="G34" s="4">
        <v>44222</v>
      </c>
      <c r="H34" s="4">
        <f t="shared" si="0"/>
        <v>44587</v>
      </c>
      <c r="I34" s="3">
        <f t="shared" ca="1" si="1"/>
        <v>96</v>
      </c>
      <c r="J34" s="2" t="s">
        <v>85</v>
      </c>
      <c r="K34" s="2" t="s">
        <v>105</v>
      </c>
      <c r="L34" s="63" t="str">
        <f t="shared" si="2"/>
        <v>Aleksander Nielaba</v>
      </c>
    </row>
    <row r="35" spans="1:12" ht="20.100000000000001" customHeight="1" x14ac:dyDescent="0.25">
      <c r="A35" s="6">
        <v>31</v>
      </c>
      <c r="B35" s="5">
        <v>31</v>
      </c>
      <c r="C35" s="2" t="s">
        <v>454</v>
      </c>
      <c r="D35" s="2" t="s">
        <v>732</v>
      </c>
      <c r="E35" s="2" t="s">
        <v>423</v>
      </c>
      <c r="F35" s="4">
        <v>41961</v>
      </c>
      <c r="G35" s="4">
        <v>44222</v>
      </c>
      <c r="H35" s="4">
        <f t="shared" si="0"/>
        <v>44587</v>
      </c>
      <c r="I35" s="3">
        <f t="shared" ca="1" si="1"/>
        <v>96</v>
      </c>
      <c r="J35" s="2" t="s">
        <v>85</v>
      </c>
      <c r="K35" s="2" t="s">
        <v>105</v>
      </c>
      <c r="L35" s="63" t="str">
        <f t="shared" si="2"/>
        <v>Alan Dusza</v>
      </c>
    </row>
    <row r="36" spans="1:12" ht="20.100000000000001" customHeight="1" x14ac:dyDescent="0.25">
      <c r="A36" s="6">
        <v>32</v>
      </c>
      <c r="B36" s="5">
        <v>32</v>
      </c>
      <c r="C36" s="2" t="s">
        <v>202</v>
      </c>
      <c r="D36" s="2" t="s">
        <v>731</v>
      </c>
      <c r="E36" s="2" t="s">
        <v>423</v>
      </c>
      <c r="F36" s="4">
        <v>40775</v>
      </c>
      <c r="G36" s="4">
        <v>44222</v>
      </c>
      <c r="H36" s="4">
        <f t="shared" si="0"/>
        <v>44587</v>
      </c>
      <c r="I36" s="3">
        <f t="shared" ca="1" si="1"/>
        <v>96</v>
      </c>
      <c r="J36" s="2" t="s">
        <v>85</v>
      </c>
      <c r="K36" s="2" t="s">
        <v>105</v>
      </c>
      <c r="L36" s="63" t="str">
        <f t="shared" si="2"/>
        <v>Maja Talaga</v>
      </c>
    </row>
    <row r="37" spans="1:12" ht="20.100000000000001" customHeight="1" x14ac:dyDescent="0.25">
      <c r="A37" s="6">
        <v>33</v>
      </c>
      <c r="B37" s="5">
        <v>33</v>
      </c>
      <c r="C37" s="2" t="s">
        <v>625</v>
      </c>
      <c r="D37" s="2" t="s">
        <v>485</v>
      </c>
      <c r="E37" s="2" t="s">
        <v>423</v>
      </c>
      <c r="F37" s="4">
        <v>38136</v>
      </c>
      <c r="G37" s="4">
        <v>44222</v>
      </c>
      <c r="H37" s="4">
        <f t="shared" ref="H37:H68" si="3">IF(G37="","",G37+365)</f>
        <v>44587</v>
      </c>
      <c r="I37" s="3">
        <f t="shared" ca="1" si="1"/>
        <v>96</v>
      </c>
      <c r="J37" s="2" t="s">
        <v>85</v>
      </c>
      <c r="K37" s="2" t="s">
        <v>105</v>
      </c>
      <c r="L37" s="63" t="str">
        <f t="shared" si="2"/>
        <v>Szczepan Ścigaj</v>
      </c>
    </row>
    <row r="38" spans="1:12" ht="20.100000000000001" customHeight="1" x14ac:dyDescent="0.25">
      <c r="A38" s="6">
        <v>34</v>
      </c>
      <c r="B38" s="5">
        <v>34</v>
      </c>
      <c r="C38" s="2" t="s">
        <v>363</v>
      </c>
      <c r="D38" s="2" t="s">
        <v>730</v>
      </c>
      <c r="E38" s="2" t="s">
        <v>423</v>
      </c>
      <c r="F38" s="4">
        <v>37839</v>
      </c>
      <c r="G38" s="4">
        <v>44222</v>
      </c>
      <c r="H38" s="4">
        <f t="shared" si="3"/>
        <v>44587</v>
      </c>
      <c r="I38" s="3">
        <f t="shared" ca="1" si="1"/>
        <v>96</v>
      </c>
      <c r="J38" s="2" t="s">
        <v>85</v>
      </c>
      <c r="K38" s="2" t="s">
        <v>105</v>
      </c>
      <c r="L38" s="63" t="str">
        <f t="shared" si="2"/>
        <v>Konrad Kania</v>
      </c>
    </row>
    <row r="39" spans="1:12" ht="20.100000000000001" customHeight="1" x14ac:dyDescent="0.25">
      <c r="A39" s="6">
        <v>35</v>
      </c>
      <c r="B39" s="5">
        <v>35</v>
      </c>
      <c r="C39" s="2" t="s">
        <v>729</v>
      </c>
      <c r="D39" s="2" t="s">
        <v>728</v>
      </c>
      <c r="E39" s="2" t="s">
        <v>423</v>
      </c>
      <c r="F39" s="4">
        <v>37741</v>
      </c>
      <c r="G39" s="4">
        <v>44222</v>
      </c>
      <c r="H39" s="4">
        <f t="shared" si="3"/>
        <v>44587</v>
      </c>
      <c r="I39" s="3">
        <f t="shared" ca="1" si="1"/>
        <v>96</v>
      </c>
      <c r="J39" s="2" t="s">
        <v>85</v>
      </c>
      <c r="K39" s="2" t="s">
        <v>105</v>
      </c>
      <c r="L39" s="63" t="str">
        <f t="shared" si="2"/>
        <v>Kacper Korczyński</v>
      </c>
    </row>
    <row r="40" spans="1:12" ht="20.100000000000001" customHeight="1" x14ac:dyDescent="0.25">
      <c r="A40" s="6">
        <v>36</v>
      </c>
      <c r="B40" s="5">
        <v>36</v>
      </c>
      <c r="C40" s="2" t="s">
        <v>43</v>
      </c>
      <c r="D40" s="2" t="s">
        <v>686</v>
      </c>
      <c r="E40" s="2" t="s">
        <v>423</v>
      </c>
      <c r="F40" s="4">
        <v>39725</v>
      </c>
      <c r="G40" s="4">
        <v>44222</v>
      </c>
      <c r="H40" s="4">
        <f t="shared" si="3"/>
        <v>44587</v>
      </c>
      <c r="I40" s="3">
        <f t="shared" ca="1" si="1"/>
        <v>96</v>
      </c>
      <c r="J40" s="2" t="s">
        <v>85</v>
      </c>
      <c r="K40" s="2" t="s">
        <v>105</v>
      </c>
      <c r="L40" s="63" t="str">
        <f t="shared" si="2"/>
        <v>Julia Wąs</v>
      </c>
    </row>
    <row r="41" spans="1:12" ht="20.100000000000001" customHeight="1" x14ac:dyDescent="0.25">
      <c r="A41" s="6">
        <v>37</v>
      </c>
      <c r="B41" s="5">
        <v>37</v>
      </c>
      <c r="C41" s="2" t="s">
        <v>350</v>
      </c>
      <c r="D41" s="2" t="s">
        <v>727</v>
      </c>
      <c r="E41" s="2" t="s">
        <v>423</v>
      </c>
      <c r="F41" s="4">
        <v>39840</v>
      </c>
      <c r="G41" s="4">
        <v>44222</v>
      </c>
      <c r="H41" s="4">
        <f t="shared" si="3"/>
        <v>44587</v>
      </c>
      <c r="I41" s="3">
        <f t="shared" ca="1" si="1"/>
        <v>96</v>
      </c>
      <c r="J41" s="2" t="s">
        <v>85</v>
      </c>
      <c r="K41" s="2" t="s">
        <v>105</v>
      </c>
      <c r="L41" s="63" t="str">
        <f t="shared" si="2"/>
        <v>Oliwier Brzózka</v>
      </c>
    </row>
    <row r="42" spans="1:12" ht="20.100000000000001" customHeight="1" x14ac:dyDescent="0.25">
      <c r="A42" s="6">
        <v>38</v>
      </c>
      <c r="B42" s="5">
        <v>38</v>
      </c>
      <c r="C42" s="2" t="s">
        <v>726</v>
      </c>
      <c r="D42" s="2" t="s">
        <v>99</v>
      </c>
      <c r="E42" s="2" t="s">
        <v>423</v>
      </c>
      <c r="F42" s="4">
        <v>38646</v>
      </c>
      <c r="G42" s="4">
        <v>44222</v>
      </c>
      <c r="H42" s="4">
        <f t="shared" si="3"/>
        <v>44587</v>
      </c>
      <c r="I42" s="3">
        <f t="shared" ca="1" si="1"/>
        <v>96</v>
      </c>
      <c r="J42" s="2" t="s">
        <v>85</v>
      </c>
      <c r="K42" s="2" t="s">
        <v>105</v>
      </c>
      <c r="L42" s="63" t="str">
        <f t="shared" si="2"/>
        <v>Daria Woźniak</v>
      </c>
    </row>
    <row r="43" spans="1:12" ht="20.100000000000001" customHeight="1" x14ac:dyDescent="0.25">
      <c r="A43" s="6">
        <v>39</v>
      </c>
      <c r="B43" s="5">
        <v>39</v>
      </c>
      <c r="C43" s="2" t="s">
        <v>271</v>
      </c>
      <c r="D43" s="2" t="s">
        <v>725</v>
      </c>
      <c r="E43" s="2" t="s">
        <v>423</v>
      </c>
      <c r="F43" s="4">
        <v>37646</v>
      </c>
      <c r="G43" s="4">
        <v>44222</v>
      </c>
      <c r="H43" s="4">
        <f t="shared" si="3"/>
        <v>44587</v>
      </c>
      <c r="I43" s="3">
        <f t="shared" ca="1" si="1"/>
        <v>96</v>
      </c>
      <c r="J43" s="2" t="s">
        <v>85</v>
      </c>
      <c r="K43" s="2" t="s">
        <v>105</v>
      </c>
      <c r="L43" s="63" t="str">
        <f t="shared" si="2"/>
        <v>Aleksander Zając</v>
      </c>
    </row>
    <row r="44" spans="1:12" ht="20.100000000000001" customHeight="1" x14ac:dyDescent="0.25">
      <c r="A44" s="6">
        <v>40</v>
      </c>
      <c r="B44" s="5">
        <v>40</v>
      </c>
      <c r="C44" s="2" t="s">
        <v>417</v>
      </c>
      <c r="D44" s="2" t="s">
        <v>724</v>
      </c>
      <c r="E44" s="2" t="s">
        <v>423</v>
      </c>
      <c r="F44" s="4">
        <v>38090</v>
      </c>
      <c r="G44" s="4">
        <v>44222</v>
      </c>
      <c r="H44" s="4">
        <f t="shared" si="3"/>
        <v>44587</v>
      </c>
      <c r="I44" s="3">
        <f t="shared" ca="1" si="1"/>
        <v>96</v>
      </c>
      <c r="J44" s="2" t="s">
        <v>85</v>
      </c>
      <c r="K44" s="2" t="s">
        <v>105</v>
      </c>
      <c r="L44" s="63" t="str">
        <f t="shared" si="2"/>
        <v>Weronika Szymonek</v>
      </c>
    </row>
    <row r="45" spans="1:12" ht="20.100000000000001" customHeight="1" x14ac:dyDescent="0.25">
      <c r="A45" s="6">
        <v>41</v>
      </c>
      <c r="B45" s="5">
        <v>41</v>
      </c>
      <c r="C45" s="2" t="s">
        <v>723</v>
      </c>
      <c r="D45" s="2" t="s">
        <v>722</v>
      </c>
      <c r="E45" s="2" t="s">
        <v>423</v>
      </c>
      <c r="F45" s="4">
        <v>37354</v>
      </c>
      <c r="G45" s="4">
        <v>44222</v>
      </c>
      <c r="H45" s="4">
        <f t="shared" si="3"/>
        <v>44587</v>
      </c>
      <c r="I45" s="3">
        <f t="shared" ca="1" si="1"/>
        <v>96</v>
      </c>
      <c r="J45" s="2" t="s">
        <v>85</v>
      </c>
      <c r="K45" s="2" t="s">
        <v>105</v>
      </c>
      <c r="L45" s="63" t="str">
        <f t="shared" si="2"/>
        <v>Danil Gryszeczkin</v>
      </c>
    </row>
    <row r="46" spans="1:12" ht="20.100000000000001" customHeight="1" x14ac:dyDescent="0.25">
      <c r="A46" s="6">
        <v>42</v>
      </c>
      <c r="B46" s="5">
        <v>42</v>
      </c>
      <c r="C46" s="2" t="s">
        <v>167</v>
      </c>
      <c r="D46" s="2" t="s">
        <v>721</v>
      </c>
      <c r="E46" s="2" t="s">
        <v>423</v>
      </c>
      <c r="F46" s="4">
        <v>37520</v>
      </c>
      <c r="G46" s="4">
        <v>44222</v>
      </c>
      <c r="H46" s="4">
        <f t="shared" si="3"/>
        <v>44587</v>
      </c>
      <c r="I46" s="3">
        <f t="shared" ca="1" si="1"/>
        <v>96</v>
      </c>
      <c r="J46" s="2" t="s">
        <v>85</v>
      </c>
      <c r="K46" s="2" t="s">
        <v>105</v>
      </c>
      <c r="L46" s="63" t="str">
        <f t="shared" si="2"/>
        <v>Bartosz Hazy</v>
      </c>
    </row>
    <row r="47" spans="1:12" ht="20.100000000000001" customHeight="1" x14ac:dyDescent="0.25">
      <c r="A47" s="6">
        <v>43</v>
      </c>
      <c r="B47" s="5">
        <v>43</v>
      </c>
      <c r="C47" s="2" t="s">
        <v>550</v>
      </c>
      <c r="D47" s="2" t="s">
        <v>720</v>
      </c>
      <c r="E47" s="2" t="s">
        <v>423</v>
      </c>
      <c r="F47" s="4">
        <v>37585</v>
      </c>
      <c r="G47" s="4">
        <v>44222</v>
      </c>
      <c r="H47" s="4">
        <f t="shared" si="3"/>
        <v>44587</v>
      </c>
      <c r="I47" s="3">
        <f t="shared" ca="1" si="1"/>
        <v>96</v>
      </c>
      <c r="J47" s="2" t="s">
        <v>85</v>
      </c>
      <c r="K47" s="2" t="s">
        <v>105</v>
      </c>
      <c r="L47" s="63" t="str">
        <f t="shared" si="2"/>
        <v>Krzysztof Lekson</v>
      </c>
    </row>
    <row r="48" spans="1:12" ht="20.100000000000001" customHeight="1" x14ac:dyDescent="0.25">
      <c r="A48" s="6">
        <v>44</v>
      </c>
      <c r="B48" s="5">
        <v>44</v>
      </c>
      <c r="C48" s="2" t="s">
        <v>113</v>
      </c>
      <c r="D48" s="2" t="s">
        <v>719</v>
      </c>
      <c r="E48" s="2" t="s">
        <v>423</v>
      </c>
      <c r="F48" s="4">
        <v>38355</v>
      </c>
      <c r="G48" s="4">
        <v>44222</v>
      </c>
      <c r="H48" s="4">
        <f t="shared" si="3"/>
        <v>44587</v>
      </c>
      <c r="I48" s="3">
        <f t="shared" ca="1" si="1"/>
        <v>96</v>
      </c>
      <c r="J48" s="2" t="s">
        <v>85</v>
      </c>
      <c r="K48" s="2" t="s">
        <v>105</v>
      </c>
      <c r="L48" s="63" t="str">
        <f t="shared" si="2"/>
        <v>Patryk Smentek</v>
      </c>
    </row>
    <row r="49" spans="1:12" ht="20.100000000000001" customHeight="1" x14ac:dyDescent="0.25">
      <c r="A49" s="6">
        <v>45</v>
      </c>
      <c r="B49" s="5">
        <v>45</v>
      </c>
      <c r="C49" s="2" t="s">
        <v>12</v>
      </c>
      <c r="D49" s="2" t="s">
        <v>718</v>
      </c>
      <c r="E49" s="2" t="s">
        <v>423</v>
      </c>
      <c r="F49" s="4">
        <v>34644</v>
      </c>
      <c r="G49" s="4">
        <v>44222</v>
      </c>
      <c r="H49" s="4">
        <f t="shared" si="3"/>
        <v>44587</v>
      </c>
      <c r="I49" s="3">
        <f t="shared" ca="1" si="1"/>
        <v>96</v>
      </c>
      <c r="J49" s="2" t="s">
        <v>85</v>
      </c>
      <c r="K49" s="2" t="s">
        <v>105</v>
      </c>
      <c r="L49" s="63" t="str">
        <f t="shared" si="2"/>
        <v>Damian Miłowicki</v>
      </c>
    </row>
    <row r="50" spans="1:12" ht="20.100000000000001" customHeight="1" x14ac:dyDescent="0.25">
      <c r="A50" s="6">
        <v>46</v>
      </c>
      <c r="B50" s="5">
        <v>46</v>
      </c>
      <c r="C50" s="2" t="s">
        <v>37</v>
      </c>
      <c r="D50" s="2" t="s">
        <v>717</v>
      </c>
      <c r="E50" s="2" t="s">
        <v>423</v>
      </c>
      <c r="F50" s="4">
        <v>36427</v>
      </c>
      <c r="G50" s="4">
        <v>44222</v>
      </c>
      <c r="H50" s="4">
        <f t="shared" si="3"/>
        <v>44587</v>
      </c>
      <c r="I50" s="3">
        <f t="shared" ca="1" si="1"/>
        <v>96</v>
      </c>
      <c r="J50" s="2" t="s">
        <v>85</v>
      </c>
      <c r="K50" s="2" t="s">
        <v>105</v>
      </c>
      <c r="L50" s="63" t="str">
        <f t="shared" si="2"/>
        <v>Paweł Stanisławski</v>
      </c>
    </row>
    <row r="51" spans="1:12" ht="20.100000000000001" customHeight="1" x14ac:dyDescent="0.25">
      <c r="A51" s="6">
        <v>47</v>
      </c>
      <c r="B51" s="5">
        <v>47</v>
      </c>
      <c r="C51" s="2" t="s">
        <v>156</v>
      </c>
      <c r="D51" s="2" t="s">
        <v>716</v>
      </c>
      <c r="E51" s="2" t="s">
        <v>423</v>
      </c>
      <c r="F51" s="4">
        <v>39986</v>
      </c>
      <c r="G51" s="4">
        <v>44222</v>
      </c>
      <c r="H51" s="4">
        <f t="shared" si="3"/>
        <v>44587</v>
      </c>
      <c r="I51" s="3">
        <f t="shared" ca="1" si="1"/>
        <v>96</v>
      </c>
      <c r="J51" s="2" t="s">
        <v>85</v>
      </c>
      <c r="K51" s="2" t="s">
        <v>105</v>
      </c>
      <c r="L51" s="63" t="str">
        <f t="shared" si="2"/>
        <v>Jakub Krzemień</v>
      </c>
    </row>
    <row r="52" spans="1:12" ht="20.100000000000001" customHeight="1" x14ac:dyDescent="0.25">
      <c r="A52" s="6">
        <v>48</v>
      </c>
      <c r="B52" s="5">
        <v>48</v>
      </c>
      <c r="C52" s="2" t="s">
        <v>226</v>
      </c>
      <c r="D52" s="2" t="s">
        <v>715</v>
      </c>
      <c r="E52" s="2" t="s">
        <v>423</v>
      </c>
      <c r="F52" s="4">
        <v>39163</v>
      </c>
      <c r="G52" s="4">
        <v>44222</v>
      </c>
      <c r="H52" s="4">
        <f t="shared" si="3"/>
        <v>44587</v>
      </c>
      <c r="I52" s="3">
        <f t="shared" ca="1" si="1"/>
        <v>96</v>
      </c>
      <c r="J52" s="2" t="s">
        <v>85</v>
      </c>
      <c r="K52" s="2" t="s">
        <v>105</v>
      </c>
      <c r="L52" s="63" t="str">
        <f t="shared" si="2"/>
        <v>Laura Grela</v>
      </c>
    </row>
    <row r="53" spans="1:12" ht="20.100000000000001" customHeight="1" x14ac:dyDescent="0.25">
      <c r="A53" s="6">
        <v>49</v>
      </c>
      <c r="B53" s="5">
        <v>49</v>
      </c>
      <c r="C53" s="2" t="s">
        <v>509</v>
      </c>
      <c r="D53" s="2" t="s">
        <v>706</v>
      </c>
      <c r="E53" s="2" t="s">
        <v>423</v>
      </c>
      <c r="F53" s="4">
        <v>39078</v>
      </c>
      <c r="G53" s="4">
        <v>44222</v>
      </c>
      <c r="H53" s="4">
        <f t="shared" si="3"/>
        <v>44587</v>
      </c>
      <c r="I53" s="3">
        <f t="shared" ca="1" si="1"/>
        <v>96</v>
      </c>
      <c r="J53" s="2" t="s">
        <v>85</v>
      </c>
      <c r="K53" s="2" t="s">
        <v>105</v>
      </c>
      <c r="L53" s="63" t="str">
        <f t="shared" si="2"/>
        <v>Natalia Kurek</v>
      </c>
    </row>
    <row r="54" spans="1:12" ht="20.100000000000001" customHeight="1" x14ac:dyDescent="0.25">
      <c r="A54" s="6">
        <v>50</v>
      </c>
      <c r="B54" s="5">
        <v>50</v>
      </c>
      <c r="C54" s="2" t="s">
        <v>98</v>
      </c>
      <c r="D54" s="2" t="s">
        <v>714</v>
      </c>
      <c r="E54" s="2" t="s">
        <v>423</v>
      </c>
      <c r="F54" s="4">
        <v>38169</v>
      </c>
      <c r="G54" s="4">
        <v>44222</v>
      </c>
      <c r="H54" s="4">
        <f t="shared" si="3"/>
        <v>44587</v>
      </c>
      <c r="I54" s="3">
        <f t="shared" ca="1" si="1"/>
        <v>96</v>
      </c>
      <c r="J54" s="2" t="s">
        <v>85</v>
      </c>
      <c r="K54" s="2" t="s">
        <v>105</v>
      </c>
      <c r="L54" s="63" t="str">
        <f t="shared" si="2"/>
        <v>Wiktoria Burdziakowska</v>
      </c>
    </row>
    <row r="55" spans="1:12" ht="20.100000000000001" customHeight="1" x14ac:dyDescent="0.25">
      <c r="A55" s="6">
        <v>51</v>
      </c>
      <c r="B55" s="5">
        <v>51</v>
      </c>
      <c r="C55" s="2" t="s">
        <v>199</v>
      </c>
      <c r="D55" s="2" t="s">
        <v>699</v>
      </c>
      <c r="E55" s="2" t="s">
        <v>423</v>
      </c>
      <c r="F55" s="4">
        <v>38294</v>
      </c>
      <c r="G55" s="4">
        <v>44222</v>
      </c>
      <c r="H55" s="4">
        <f t="shared" si="3"/>
        <v>44587</v>
      </c>
      <c r="I55" s="3">
        <f t="shared" ca="1" si="1"/>
        <v>96</v>
      </c>
      <c r="J55" s="2" t="s">
        <v>85</v>
      </c>
      <c r="K55" s="2" t="s">
        <v>105</v>
      </c>
      <c r="L55" s="63" t="str">
        <f t="shared" si="2"/>
        <v>Jan Gil</v>
      </c>
    </row>
    <row r="56" spans="1:12" ht="20.100000000000001" customHeight="1" x14ac:dyDescent="0.25">
      <c r="A56" s="6">
        <v>52</v>
      </c>
      <c r="B56" s="5">
        <v>52</v>
      </c>
      <c r="C56" s="2" t="s">
        <v>161</v>
      </c>
      <c r="D56" s="2" t="s">
        <v>713</v>
      </c>
      <c r="E56" s="7" t="s">
        <v>423</v>
      </c>
      <c r="F56" s="4">
        <v>38629</v>
      </c>
      <c r="G56" s="4">
        <v>44222</v>
      </c>
      <c r="H56" s="4">
        <f t="shared" si="3"/>
        <v>44587</v>
      </c>
      <c r="I56" s="3">
        <f t="shared" ca="1" si="1"/>
        <v>96</v>
      </c>
      <c r="J56" s="2" t="s">
        <v>85</v>
      </c>
      <c r="K56" s="2" t="s">
        <v>105</v>
      </c>
      <c r="L56" s="63" t="str">
        <f t="shared" si="2"/>
        <v>Igor Redel</v>
      </c>
    </row>
    <row r="57" spans="1:12" ht="20.100000000000001" customHeight="1" x14ac:dyDescent="0.25">
      <c r="A57" s="6">
        <v>53</v>
      </c>
      <c r="B57" s="5">
        <v>53</v>
      </c>
      <c r="C57" s="2" t="s">
        <v>519</v>
      </c>
      <c r="D57" s="2" t="s">
        <v>712</v>
      </c>
      <c r="E57" s="2" t="s">
        <v>423</v>
      </c>
      <c r="F57" s="4">
        <v>39892</v>
      </c>
      <c r="G57" s="4">
        <v>44222</v>
      </c>
      <c r="H57" s="4">
        <f t="shared" si="3"/>
        <v>44587</v>
      </c>
      <c r="I57" s="3">
        <f t="shared" ca="1" si="1"/>
        <v>96</v>
      </c>
      <c r="J57" s="2" t="s">
        <v>85</v>
      </c>
      <c r="K57" s="2" t="s">
        <v>105</v>
      </c>
      <c r="L57" s="63" t="str">
        <f t="shared" si="2"/>
        <v>Stanisław Żaba</v>
      </c>
    </row>
    <row r="58" spans="1:12" ht="20.100000000000001" customHeight="1" x14ac:dyDescent="0.25">
      <c r="A58" s="6">
        <v>54</v>
      </c>
      <c r="B58" s="5">
        <v>54</v>
      </c>
      <c r="C58" s="2" t="s">
        <v>45</v>
      </c>
      <c r="D58" s="2" t="s">
        <v>711</v>
      </c>
      <c r="E58" s="2" t="s">
        <v>423</v>
      </c>
      <c r="F58" s="4">
        <v>39536</v>
      </c>
      <c r="G58" s="4">
        <v>44222</v>
      </c>
      <c r="H58" s="4">
        <f t="shared" si="3"/>
        <v>44587</v>
      </c>
      <c r="I58" s="3">
        <f t="shared" ca="1" si="1"/>
        <v>96</v>
      </c>
      <c r="J58" s="2" t="s">
        <v>85</v>
      </c>
      <c r="K58" s="2" t="s">
        <v>105</v>
      </c>
      <c r="L58" s="63" t="str">
        <f t="shared" si="2"/>
        <v>Dominik Mulka</v>
      </c>
    </row>
    <row r="59" spans="1:12" ht="20.100000000000001" customHeight="1" x14ac:dyDescent="0.25">
      <c r="A59" s="6">
        <v>55</v>
      </c>
      <c r="B59" s="5">
        <v>55</v>
      </c>
      <c r="C59" s="2" t="s">
        <v>619</v>
      </c>
      <c r="D59" s="2" t="s">
        <v>510</v>
      </c>
      <c r="E59" s="2" t="s">
        <v>423</v>
      </c>
      <c r="F59" s="4">
        <v>39635</v>
      </c>
      <c r="G59" s="4">
        <v>44222</v>
      </c>
      <c r="H59" s="4">
        <f t="shared" si="3"/>
        <v>44587</v>
      </c>
      <c r="I59" s="3">
        <f t="shared" ca="1" si="1"/>
        <v>96</v>
      </c>
      <c r="J59" s="2" t="s">
        <v>85</v>
      </c>
      <c r="K59" s="2" t="s">
        <v>105</v>
      </c>
      <c r="L59" s="63" t="str">
        <f t="shared" si="2"/>
        <v>Blanka Kaczmarek</v>
      </c>
    </row>
    <row r="60" spans="1:12" ht="20.100000000000001" customHeight="1" x14ac:dyDescent="0.25">
      <c r="A60" s="6">
        <v>56</v>
      </c>
      <c r="B60" s="5">
        <v>56</v>
      </c>
      <c r="C60" s="2" t="s">
        <v>509</v>
      </c>
      <c r="D60" s="2" t="s">
        <v>710</v>
      </c>
      <c r="E60" s="2" t="s">
        <v>423</v>
      </c>
      <c r="F60" s="4">
        <v>38878</v>
      </c>
      <c r="G60" s="4">
        <v>44222</v>
      </c>
      <c r="H60" s="4">
        <f t="shared" si="3"/>
        <v>44587</v>
      </c>
      <c r="I60" s="3">
        <f t="shared" ca="1" si="1"/>
        <v>96</v>
      </c>
      <c r="J60" s="2" t="s">
        <v>85</v>
      </c>
      <c r="K60" s="2" t="s">
        <v>105</v>
      </c>
      <c r="L60" s="63" t="str">
        <f t="shared" si="2"/>
        <v>Natalia Stanisławska</v>
      </c>
    </row>
    <row r="61" spans="1:12" ht="20.100000000000001" customHeight="1" x14ac:dyDescent="0.25">
      <c r="A61" s="6">
        <v>57</v>
      </c>
      <c r="B61" s="5">
        <v>57</v>
      </c>
      <c r="C61" s="2" t="s">
        <v>709</v>
      </c>
      <c r="D61" s="2" t="s">
        <v>708</v>
      </c>
      <c r="E61" s="2" t="s">
        <v>423</v>
      </c>
      <c r="F61" s="4">
        <v>39571</v>
      </c>
      <c r="G61" s="4">
        <v>44222</v>
      </c>
      <c r="H61" s="4">
        <f t="shared" si="3"/>
        <v>44587</v>
      </c>
      <c r="I61" s="3">
        <f t="shared" ca="1" si="1"/>
        <v>96</v>
      </c>
      <c r="J61" s="2" t="s">
        <v>85</v>
      </c>
      <c r="K61" s="2" t="s">
        <v>105</v>
      </c>
      <c r="L61" s="63" t="str">
        <f t="shared" si="2"/>
        <v>Jagoda Biały</v>
      </c>
    </row>
    <row r="62" spans="1:12" ht="20.100000000000001" customHeight="1" x14ac:dyDescent="0.25">
      <c r="A62" s="6">
        <v>58</v>
      </c>
      <c r="B62" s="5">
        <v>58</v>
      </c>
      <c r="C62" s="2" t="s">
        <v>707</v>
      </c>
      <c r="D62" s="2" t="s">
        <v>706</v>
      </c>
      <c r="E62" s="2" t="s">
        <v>423</v>
      </c>
      <c r="F62" s="4">
        <v>39604</v>
      </c>
      <c r="G62" s="4">
        <v>44222</v>
      </c>
      <c r="H62" s="4">
        <f t="shared" si="3"/>
        <v>44587</v>
      </c>
      <c r="I62" s="3">
        <f t="shared" ca="1" si="1"/>
        <v>96</v>
      </c>
      <c r="J62" s="2" t="s">
        <v>85</v>
      </c>
      <c r="K62" s="2" t="s">
        <v>105</v>
      </c>
      <c r="L62" s="63" t="str">
        <f t="shared" si="2"/>
        <v>Roksana Kurek</v>
      </c>
    </row>
    <row r="63" spans="1:12" ht="20.100000000000001" customHeight="1" x14ac:dyDescent="0.25">
      <c r="A63" s="6">
        <v>59</v>
      </c>
      <c r="B63" s="5">
        <v>59</v>
      </c>
      <c r="C63" s="2" t="s">
        <v>705</v>
      </c>
      <c r="D63" s="2" t="s">
        <v>698</v>
      </c>
      <c r="E63" s="2" t="s">
        <v>423</v>
      </c>
      <c r="F63" s="4">
        <v>40408</v>
      </c>
      <c r="G63" s="4">
        <v>44222</v>
      </c>
      <c r="H63" s="4">
        <f t="shared" si="3"/>
        <v>44587</v>
      </c>
      <c r="I63" s="3">
        <f t="shared" ca="1" si="1"/>
        <v>96</v>
      </c>
      <c r="J63" s="2" t="s">
        <v>85</v>
      </c>
      <c r="K63" s="2" t="s">
        <v>105</v>
      </c>
      <c r="L63" s="63" t="str">
        <f t="shared" si="2"/>
        <v>Evan Cieślak</v>
      </c>
    </row>
    <row r="64" spans="1:12" ht="20.100000000000001" customHeight="1" x14ac:dyDescent="0.25">
      <c r="A64" s="6">
        <v>60</v>
      </c>
      <c r="B64" s="5">
        <v>60</v>
      </c>
      <c r="C64" s="2" t="s">
        <v>704</v>
      </c>
      <c r="D64" s="2" t="s">
        <v>703</v>
      </c>
      <c r="E64" s="2" t="s">
        <v>423</v>
      </c>
      <c r="F64" s="4">
        <v>39118</v>
      </c>
      <c r="G64" s="4">
        <v>44222</v>
      </c>
      <c r="H64" s="4">
        <f t="shared" si="3"/>
        <v>44587</v>
      </c>
      <c r="I64" s="3">
        <f t="shared" ca="1" si="1"/>
        <v>96</v>
      </c>
      <c r="J64" s="2" t="s">
        <v>85</v>
      </c>
      <c r="K64" s="2" t="s">
        <v>105</v>
      </c>
      <c r="L64" s="63" t="str">
        <f t="shared" si="2"/>
        <v>Kobi Jam</v>
      </c>
    </row>
    <row r="65" spans="1:12" ht="20.100000000000001" customHeight="1" x14ac:dyDescent="0.25">
      <c r="A65" s="6">
        <v>61</v>
      </c>
      <c r="B65" s="5">
        <v>61</v>
      </c>
      <c r="C65" s="2" t="s">
        <v>702</v>
      </c>
      <c r="D65" s="2" t="s">
        <v>701</v>
      </c>
      <c r="E65" s="2" t="s">
        <v>423</v>
      </c>
      <c r="F65" s="4">
        <v>40886</v>
      </c>
      <c r="G65" s="4">
        <v>44222</v>
      </c>
      <c r="H65" s="4">
        <f t="shared" si="3"/>
        <v>44587</v>
      </c>
      <c r="I65" s="3">
        <f t="shared" ca="1" si="1"/>
        <v>96</v>
      </c>
      <c r="J65" s="2" t="s">
        <v>85</v>
      </c>
      <c r="K65" s="2" t="s">
        <v>105</v>
      </c>
      <c r="L65" s="63" t="str">
        <f t="shared" si="2"/>
        <v>Bruno Peter</v>
      </c>
    </row>
    <row r="66" spans="1:12" ht="20.100000000000001" customHeight="1" x14ac:dyDescent="0.25">
      <c r="A66" s="6">
        <v>62</v>
      </c>
      <c r="B66" s="5">
        <v>62</v>
      </c>
      <c r="C66" s="2" t="s">
        <v>194</v>
      </c>
      <c r="D66" s="2" t="s">
        <v>691</v>
      </c>
      <c r="E66" s="2" t="s">
        <v>423</v>
      </c>
      <c r="F66" s="4">
        <v>39483</v>
      </c>
      <c r="G66" s="4">
        <v>44222</v>
      </c>
      <c r="H66" s="4">
        <f t="shared" si="3"/>
        <v>44587</v>
      </c>
      <c r="I66" s="3">
        <f t="shared" ca="1" si="1"/>
        <v>96</v>
      </c>
      <c r="J66" s="2" t="s">
        <v>85</v>
      </c>
      <c r="K66" s="2" t="s">
        <v>105</v>
      </c>
      <c r="L66" s="63" t="str">
        <f t="shared" si="2"/>
        <v>Tymon Sadok</v>
      </c>
    </row>
    <row r="67" spans="1:12" ht="20.100000000000001" customHeight="1" x14ac:dyDescent="0.25">
      <c r="A67" s="6">
        <v>63</v>
      </c>
      <c r="B67" s="5">
        <v>63</v>
      </c>
      <c r="C67" s="2" t="s">
        <v>700</v>
      </c>
      <c r="D67" s="2" t="s">
        <v>699</v>
      </c>
      <c r="E67" s="2" t="s">
        <v>423</v>
      </c>
      <c r="F67" s="4">
        <v>39784</v>
      </c>
      <c r="G67" s="4">
        <v>44222</v>
      </c>
      <c r="H67" s="4">
        <f t="shared" si="3"/>
        <v>44587</v>
      </c>
      <c r="I67" s="3">
        <f t="shared" ca="1" si="1"/>
        <v>96</v>
      </c>
      <c r="J67" s="2" t="s">
        <v>85</v>
      </c>
      <c r="K67" s="2" t="s">
        <v>105</v>
      </c>
      <c r="L67" s="63" t="str">
        <f t="shared" si="2"/>
        <v>Marianna Gil</v>
      </c>
    </row>
    <row r="68" spans="1:12" ht="20.100000000000001" customHeight="1" x14ac:dyDescent="0.25">
      <c r="A68" s="6">
        <v>64</v>
      </c>
      <c r="B68" s="5">
        <v>64</v>
      </c>
      <c r="C68" s="2" t="s">
        <v>52</v>
      </c>
      <c r="D68" s="2" t="s">
        <v>487</v>
      </c>
      <c r="E68" s="2" t="s">
        <v>423</v>
      </c>
      <c r="F68" s="4">
        <v>39816</v>
      </c>
      <c r="G68" s="4">
        <v>44222</v>
      </c>
      <c r="H68" s="4">
        <f t="shared" si="3"/>
        <v>44587</v>
      </c>
      <c r="I68" s="3">
        <f t="shared" ca="1" si="1"/>
        <v>96</v>
      </c>
      <c r="J68" s="2" t="s">
        <v>85</v>
      </c>
      <c r="K68" s="2" t="s">
        <v>105</v>
      </c>
      <c r="L68" s="63" t="str">
        <f t="shared" si="2"/>
        <v>Gabriel Gołąb</v>
      </c>
    </row>
    <row r="69" spans="1:12" ht="20.100000000000001" customHeight="1" x14ac:dyDescent="0.25">
      <c r="A69" s="6">
        <v>65</v>
      </c>
      <c r="B69" s="5">
        <v>65</v>
      </c>
      <c r="C69" s="2" t="s">
        <v>128</v>
      </c>
      <c r="D69" s="2" t="s">
        <v>510</v>
      </c>
      <c r="E69" s="2" t="s">
        <v>423</v>
      </c>
      <c r="F69" s="4">
        <v>40216</v>
      </c>
      <c r="G69" s="4">
        <v>44222</v>
      </c>
      <c r="H69" s="4">
        <f t="shared" ref="H69:H100" si="4">IF(G69="","",G69+365)</f>
        <v>44587</v>
      </c>
      <c r="I69" s="3">
        <f t="shared" ref="I69:I132" ca="1" si="5">IF(G69="","",H69-$A$2)</f>
        <v>96</v>
      </c>
      <c r="J69" s="2" t="s">
        <v>85</v>
      </c>
      <c r="K69" s="2" t="s">
        <v>105</v>
      </c>
      <c r="L69" s="63" t="str">
        <f t="shared" si="2"/>
        <v>Kinga Kaczmarek</v>
      </c>
    </row>
    <row r="70" spans="1:12" ht="20.100000000000001" customHeight="1" x14ac:dyDescent="0.25">
      <c r="A70" s="6">
        <v>66</v>
      </c>
      <c r="B70" s="5">
        <v>66</v>
      </c>
      <c r="C70" s="2" t="s">
        <v>506</v>
      </c>
      <c r="D70" s="2" t="s">
        <v>698</v>
      </c>
      <c r="E70" s="2" t="s">
        <v>423</v>
      </c>
      <c r="F70" s="4">
        <v>38256</v>
      </c>
      <c r="G70" s="4">
        <v>44222</v>
      </c>
      <c r="H70" s="4">
        <f t="shared" si="4"/>
        <v>44587</v>
      </c>
      <c r="I70" s="3">
        <f t="shared" ca="1" si="5"/>
        <v>96</v>
      </c>
      <c r="J70" s="2" t="s">
        <v>85</v>
      </c>
      <c r="K70" s="2" t="s">
        <v>590</v>
      </c>
      <c r="L70" s="63" t="str">
        <f t="shared" ref="L70:L133" si="6">C70&amp;" "&amp;D70</f>
        <v>Kevin Cieślak</v>
      </c>
    </row>
    <row r="71" spans="1:12" ht="20.100000000000001" customHeight="1" x14ac:dyDescent="0.25">
      <c r="A71" s="6">
        <v>67</v>
      </c>
      <c r="B71" s="5">
        <v>67</v>
      </c>
      <c r="C71" s="2" t="s">
        <v>55</v>
      </c>
      <c r="D71" s="2" t="s">
        <v>697</v>
      </c>
      <c r="E71" s="2" t="s">
        <v>423</v>
      </c>
      <c r="F71" s="4">
        <v>41419</v>
      </c>
      <c r="G71" s="4">
        <v>44222</v>
      </c>
      <c r="H71" s="4">
        <f t="shared" si="4"/>
        <v>44587</v>
      </c>
      <c r="I71" s="3">
        <f t="shared" ca="1" si="5"/>
        <v>96</v>
      </c>
      <c r="J71" s="2" t="s">
        <v>85</v>
      </c>
      <c r="K71" s="2" t="s">
        <v>590</v>
      </c>
      <c r="L71" s="63" t="str">
        <f t="shared" si="6"/>
        <v>Filip Szyguła</v>
      </c>
    </row>
    <row r="72" spans="1:12" ht="20.100000000000001" customHeight="1" x14ac:dyDescent="0.25">
      <c r="A72" s="6">
        <v>68</v>
      </c>
      <c r="B72" s="5">
        <v>68</v>
      </c>
      <c r="C72" s="2" t="s">
        <v>350</v>
      </c>
      <c r="D72" s="2" t="s">
        <v>696</v>
      </c>
      <c r="E72" s="2" t="s">
        <v>423</v>
      </c>
      <c r="F72" s="4">
        <v>41395</v>
      </c>
      <c r="G72" s="4">
        <v>44222</v>
      </c>
      <c r="H72" s="4">
        <f t="shared" si="4"/>
        <v>44587</v>
      </c>
      <c r="I72" s="3">
        <f t="shared" ca="1" si="5"/>
        <v>96</v>
      </c>
      <c r="J72" s="2" t="s">
        <v>85</v>
      </c>
      <c r="K72" s="2" t="s">
        <v>105</v>
      </c>
      <c r="L72" s="63" t="str">
        <f t="shared" si="6"/>
        <v>Oliwier Michalski</v>
      </c>
    </row>
    <row r="73" spans="1:12" ht="20.100000000000001" customHeight="1" x14ac:dyDescent="0.25">
      <c r="A73" s="6">
        <v>69</v>
      </c>
      <c r="B73" s="5">
        <v>69</v>
      </c>
      <c r="C73" s="2" t="s">
        <v>695</v>
      </c>
      <c r="D73" s="2" t="s">
        <v>694</v>
      </c>
      <c r="E73" s="2" t="s">
        <v>423</v>
      </c>
      <c r="F73" s="4">
        <v>42016</v>
      </c>
      <c r="G73" s="4">
        <v>44222</v>
      </c>
      <c r="H73" s="4">
        <f t="shared" si="4"/>
        <v>44587</v>
      </c>
      <c r="I73" s="3">
        <f t="shared" ca="1" si="5"/>
        <v>96</v>
      </c>
      <c r="J73" s="2" t="s">
        <v>85</v>
      </c>
      <c r="K73" s="2" t="s">
        <v>590</v>
      </c>
      <c r="L73" s="63" t="str">
        <f t="shared" si="6"/>
        <v>Melania Floryańska</v>
      </c>
    </row>
    <row r="74" spans="1:12" ht="20.100000000000001" customHeight="1" x14ac:dyDescent="0.25">
      <c r="A74" s="6">
        <v>70</v>
      </c>
      <c r="B74" s="5">
        <v>70</v>
      </c>
      <c r="C74" s="2" t="s">
        <v>92</v>
      </c>
      <c r="D74" s="2" t="s">
        <v>693</v>
      </c>
      <c r="E74" s="2" t="s">
        <v>423</v>
      </c>
      <c r="F74" s="4">
        <v>40825</v>
      </c>
      <c r="G74" s="4">
        <v>44222</v>
      </c>
      <c r="H74" s="4">
        <f t="shared" si="4"/>
        <v>44587</v>
      </c>
      <c r="I74" s="3">
        <f t="shared" ca="1" si="5"/>
        <v>96</v>
      </c>
      <c r="J74" s="2" t="s">
        <v>85</v>
      </c>
      <c r="K74" s="2" t="s">
        <v>590</v>
      </c>
      <c r="L74" s="63" t="str">
        <f t="shared" si="6"/>
        <v>Miłosz Jedynak</v>
      </c>
    </row>
    <row r="75" spans="1:12" ht="20.100000000000001" customHeight="1" x14ac:dyDescent="0.25">
      <c r="A75" s="6">
        <v>71</v>
      </c>
      <c r="B75" s="5">
        <v>71</v>
      </c>
      <c r="C75" s="2" t="s">
        <v>692</v>
      </c>
      <c r="D75" s="2" t="s">
        <v>691</v>
      </c>
      <c r="E75" s="2" t="s">
        <v>423</v>
      </c>
      <c r="F75" s="4">
        <v>41522</v>
      </c>
      <c r="G75" s="4">
        <v>44222</v>
      </c>
      <c r="H75" s="4">
        <f t="shared" si="4"/>
        <v>44587</v>
      </c>
      <c r="I75" s="3">
        <f t="shared" ca="1" si="5"/>
        <v>96</v>
      </c>
      <c r="J75" s="2" t="s">
        <v>85</v>
      </c>
      <c r="K75" s="2" t="s">
        <v>105</v>
      </c>
      <c r="L75" s="63" t="str">
        <f t="shared" si="6"/>
        <v>Leon Sadok</v>
      </c>
    </row>
    <row r="76" spans="1:12" ht="20.100000000000001" customHeight="1" x14ac:dyDescent="0.25">
      <c r="A76" s="6">
        <v>72</v>
      </c>
      <c r="B76" s="5">
        <v>72</v>
      </c>
      <c r="C76" s="2" t="s">
        <v>43</v>
      </c>
      <c r="D76" s="2" t="s">
        <v>690</v>
      </c>
      <c r="E76" s="2" t="s">
        <v>423</v>
      </c>
      <c r="F76" s="4">
        <v>38245</v>
      </c>
      <c r="G76" s="4">
        <v>44222</v>
      </c>
      <c r="H76" s="4">
        <f t="shared" si="4"/>
        <v>44587</v>
      </c>
      <c r="I76" s="3">
        <f t="shared" ca="1" si="5"/>
        <v>96</v>
      </c>
      <c r="J76" s="2" t="s">
        <v>85</v>
      </c>
      <c r="K76" s="2" t="s">
        <v>105</v>
      </c>
      <c r="L76" s="63" t="str">
        <f t="shared" si="6"/>
        <v>Julia Nawrot</v>
      </c>
    </row>
    <row r="77" spans="1:12" ht="20.100000000000001" customHeight="1" x14ac:dyDescent="0.25">
      <c r="A77" s="6">
        <v>73</v>
      </c>
      <c r="B77" s="5">
        <v>73</v>
      </c>
      <c r="C77" s="2" t="s">
        <v>219</v>
      </c>
      <c r="D77" s="2" t="s">
        <v>689</v>
      </c>
      <c r="E77" s="2" t="s">
        <v>423</v>
      </c>
      <c r="F77" s="4">
        <v>40121</v>
      </c>
      <c r="G77" s="4">
        <v>44222</v>
      </c>
      <c r="H77" s="4">
        <f t="shared" si="4"/>
        <v>44587</v>
      </c>
      <c r="I77" s="3">
        <f t="shared" ca="1" si="5"/>
        <v>96</v>
      </c>
      <c r="J77" s="2" t="s">
        <v>85</v>
      </c>
      <c r="K77" s="2" t="s">
        <v>105</v>
      </c>
      <c r="L77" s="63" t="str">
        <f t="shared" si="6"/>
        <v>Paulina Biesiada</v>
      </c>
    </row>
    <row r="78" spans="1:12" ht="20.100000000000001" customHeight="1" x14ac:dyDescent="0.25">
      <c r="A78" s="6">
        <v>74</v>
      </c>
      <c r="B78" s="5">
        <v>74</v>
      </c>
      <c r="C78" s="2" t="s">
        <v>255</v>
      </c>
      <c r="D78" s="2" t="s">
        <v>689</v>
      </c>
      <c r="E78" s="2" t="s">
        <v>423</v>
      </c>
      <c r="F78" s="4">
        <v>40743</v>
      </c>
      <c r="G78" s="4">
        <v>44222</v>
      </c>
      <c r="H78" s="4">
        <f t="shared" si="4"/>
        <v>44587</v>
      </c>
      <c r="I78" s="3">
        <f t="shared" ca="1" si="5"/>
        <v>96</v>
      </c>
      <c r="J78" s="2" t="s">
        <v>85</v>
      </c>
      <c r="K78" s="2" t="s">
        <v>105</v>
      </c>
      <c r="L78" s="63" t="str">
        <f t="shared" si="6"/>
        <v>Szymon Biesiada</v>
      </c>
    </row>
    <row r="79" spans="1:12" ht="20.100000000000001" customHeight="1" x14ac:dyDescent="0.25">
      <c r="A79" s="6">
        <v>75</v>
      </c>
      <c r="B79" s="5">
        <v>75</v>
      </c>
      <c r="C79" s="2" t="s">
        <v>597</v>
      </c>
      <c r="D79" s="2" t="s">
        <v>688</v>
      </c>
      <c r="E79" s="2" t="s">
        <v>423</v>
      </c>
      <c r="F79" s="4">
        <v>38706</v>
      </c>
      <c r="G79" s="4">
        <v>44222</v>
      </c>
      <c r="H79" s="4">
        <f t="shared" si="4"/>
        <v>44587</v>
      </c>
      <c r="I79" s="3">
        <f t="shared" ca="1" si="5"/>
        <v>96</v>
      </c>
      <c r="J79" s="2" t="s">
        <v>85</v>
      </c>
      <c r="K79" s="2" t="s">
        <v>105</v>
      </c>
      <c r="L79" s="63" t="str">
        <f t="shared" si="6"/>
        <v>Patrycja Klimczak</v>
      </c>
    </row>
    <row r="80" spans="1:12" ht="20.100000000000001" customHeight="1" x14ac:dyDescent="0.25">
      <c r="A80" s="6">
        <v>76</v>
      </c>
      <c r="B80" s="5">
        <v>76</v>
      </c>
      <c r="C80" s="2" t="s">
        <v>687</v>
      </c>
      <c r="D80" s="2" t="s">
        <v>99</v>
      </c>
      <c r="E80" s="2" t="s">
        <v>423</v>
      </c>
      <c r="F80" s="4">
        <v>39566</v>
      </c>
      <c r="G80" s="4">
        <v>44222</v>
      </c>
      <c r="H80" s="4">
        <f t="shared" si="4"/>
        <v>44587</v>
      </c>
      <c r="I80" s="3">
        <f t="shared" ca="1" si="5"/>
        <v>96</v>
      </c>
      <c r="J80" s="2" t="s">
        <v>85</v>
      </c>
      <c r="K80" s="2" t="s">
        <v>105</v>
      </c>
      <c r="L80" s="63" t="str">
        <f t="shared" si="6"/>
        <v>Leonard Woźniak</v>
      </c>
    </row>
    <row r="81" spans="1:12" ht="20.100000000000001" customHeight="1" x14ac:dyDescent="0.25">
      <c r="A81" s="6">
        <v>77</v>
      </c>
      <c r="B81" s="5">
        <v>77</v>
      </c>
      <c r="C81" s="2" t="s">
        <v>109</v>
      </c>
      <c r="D81" s="2" t="s">
        <v>677</v>
      </c>
      <c r="E81" s="2" t="s">
        <v>423</v>
      </c>
      <c r="F81" s="4">
        <v>39541</v>
      </c>
      <c r="G81" s="4">
        <v>44222</v>
      </c>
      <c r="H81" s="4">
        <f t="shared" si="4"/>
        <v>44587</v>
      </c>
      <c r="I81" s="3">
        <f t="shared" ca="1" si="5"/>
        <v>96</v>
      </c>
      <c r="J81" s="2" t="s">
        <v>85</v>
      </c>
      <c r="K81" s="2" t="s">
        <v>105</v>
      </c>
      <c r="L81" s="63" t="str">
        <f t="shared" si="6"/>
        <v>Piotr Bielak</v>
      </c>
    </row>
    <row r="82" spans="1:12" ht="20.100000000000001" customHeight="1" x14ac:dyDescent="0.25">
      <c r="A82" s="6">
        <v>78</v>
      </c>
      <c r="B82" s="5">
        <v>78</v>
      </c>
      <c r="C82" s="2" t="s">
        <v>588</v>
      </c>
      <c r="D82" s="2" t="s">
        <v>686</v>
      </c>
      <c r="E82" s="2" t="s">
        <v>423</v>
      </c>
      <c r="F82" s="4">
        <v>37753</v>
      </c>
      <c r="G82" s="4">
        <v>44222</v>
      </c>
      <c r="H82" s="4">
        <f t="shared" si="4"/>
        <v>44587</v>
      </c>
      <c r="I82" s="3">
        <f t="shared" ca="1" si="5"/>
        <v>96</v>
      </c>
      <c r="J82" s="2" t="s">
        <v>85</v>
      </c>
      <c r="K82" s="2" t="s">
        <v>105</v>
      </c>
      <c r="L82" s="63" t="str">
        <f t="shared" si="6"/>
        <v>Milena Wąs</v>
      </c>
    </row>
    <row r="83" spans="1:12" ht="20.100000000000001" customHeight="1" x14ac:dyDescent="0.25">
      <c r="A83" s="6">
        <v>79</v>
      </c>
      <c r="B83" s="5">
        <v>79</v>
      </c>
      <c r="C83" s="2" t="s">
        <v>685</v>
      </c>
      <c r="D83" s="2" t="s">
        <v>479</v>
      </c>
      <c r="E83" s="2" t="s">
        <v>423</v>
      </c>
      <c r="F83" s="4">
        <v>40327</v>
      </c>
      <c r="G83" s="4">
        <v>44222</v>
      </c>
      <c r="H83" s="4">
        <f t="shared" si="4"/>
        <v>44587</v>
      </c>
      <c r="I83" s="3">
        <f t="shared" ca="1" si="5"/>
        <v>96</v>
      </c>
      <c r="J83" s="2" t="s">
        <v>85</v>
      </c>
      <c r="K83" s="2" t="s">
        <v>105</v>
      </c>
      <c r="L83" s="63" t="str">
        <f t="shared" si="6"/>
        <v>Magdalena Magier</v>
      </c>
    </row>
    <row r="84" spans="1:12" ht="20.100000000000001" customHeight="1" x14ac:dyDescent="0.25">
      <c r="A84" s="6">
        <v>80</v>
      </c>
      <c r="B84" s="5">
        <v>80</v>
      </c>
      <c r="C84" s="2" t="s">
        <v>95</v>
      </c>
      <c r="D84" s="2" t="s">
        <v>684</v>
      </c>
      <c r="E84" s="2" t="s">
        <v>423</v>
      </c>
      <c r="F84" s="4">
        <v>41571</v>
      </c>
      <c r="G84" s="4">
        <v>44222</v>
      </c>
      <c r="H84" s="4">
        <f t="shared" si="4"/>
        <v>44587</v>
      </c>
      <c r="I84" s="3">
        <f t="shared" ca="1" si="5"/>
        <v>96</v>
      </c>
      <c r="J84" s="2" t="s">
        <v>85</v>
      </c>
      <c r="K84" s="2" t="s">
        <v>105</v>
      </c>
      <c r="L84" s="63" t="str">
        <f t="shared" si="6"/>
        <v>Krystian Feledyk</v>
      </c>
    </row>
    <row r="85" spans="1:12" ht="20.100000000000001" customHeight="1" x14ac:dyDescent="0.25">
      <c r="A85" s="6">
        <v>81</v>
      </c>
      <c r="B85" s="5">
        <v>81</v>
      </c>
      <c r="C85" s="2" t="s">
        <v>683</v>
      </c>
      <c r="D85" s="2" t="s">
        <v>214</v>
      </c>
      <c r="E85" s="2" t="s">
        <v>423</v>
      </c>
      <c r="F85" s="4">
        <v>41950</v>
      </c>
      <c r="G85" s="4">
        <v>44222</v>
      </c>
      <c r="H85" s="4">
        <f t="shared" si="4"/>
        <v>44587</v>
      </c>
      <c r="I85" s="3">
        <f t="shared" ca="1" si="5"/>
        <v>96</v>
      </c>
      <c r="J85" s="2" t="s">
        <v>85</v>
      </c>
      <c r="K85" s="2" t="s">
        <v>105</v>
      </c>
      <c r="L85" s="63" t="str">
        <f t="shared" si="6"/>
        <v>Brunon Grzegorczyk</v>
      </c>
    </row>
    <row r="86" spans="1:12" ht="20.100000000000001" customHeight="1" x14ac:dyDescent="0.25">
      <c r="A86" s="6">
        <v>82</v>
      </c>
      <c r="B86" s="5">
        <v>82</v>
      </c>
      <c r="C86" s="2" t="s">
        <v>365</v>
      </c>
      <c r="D86" s="2" t="s">
        <v>680</v>
      </c>
      <c r="E86" s="2" t="s">
        <v>423</v>
      </c>
      <c r="F86" s="4">
        <v>40913</v>
      </c>
      <c r="G86" s="4">
        <v>44222</v>
      </c>
      <c r="H86" s="4">
        <f t="shared" si="4"/>
        <v>44587</v>
      </c>
      <c r="I86" s="3">
        <f t="shared" ca="1" si="5"/>
        <v>96</v>
      </c>
      <c r="J86" s="2" t="s">
        <v>85</v>
      </c>
      <c r="K86" s="2" t="s">
        <v>105</v>
      </c>
      <c r="L86" s="63" t="str">
        <f t="shared" si="6"/>
        <v>Katarzyna Mrówka</v>
      </c>
    </row>
    <row r="87" spans="1:12" ht="20.100000000000001" customHeight="1" x14ac:dyDescent="0.25">
      <c r="A87" s="6">
        <v>83</v>
      </c>
      <c r="B87" s="5">
        <v>83</v>
      </c>
      <c r="C87" s="2" t="s">
        <v>0</v>
      </c>
      <c r="D87" s="2" t="s">
        <v>682</v>
      </c>
      <c r="E87" s="2" t="s">
        <v>423</v>
      </c>
      <c r="F87" s="4">
        <v>40518</v>
      </c>
      <c r="G87" s="4">
        <v>44222</v>
      </c>
      <c r="H87" s="4">
        <f t="shared" si="4"/>
        <v>44587</v>
      </c>
      <c r="I87" s="3">
        <f t="shared" ca="1" si="5"/>
        <v>96</v>
      </c>
      <c r="J87" s="2" t="s">
        <v>85</v>
      </c>
      <c r="K87" s="2" t="s">
        <v>105</v>
      </c>
      <c r="L87" s="63" t="str">
        <f t="shared" si="6"/>
        <v>Oskar Jankowski</v>
      </c>
    </row>
    <row r="88" spans="1:12" ht="20.100000000000001" customHeight="1" x14ac:dyDescent="0.25">
      <c r="A88" s="6">
        <v>84</v>
      </c>
      <c r="B88" s="5">
        <v>84</v>
      </c>
      <c r="C88" s="2" t="s">
        <v>681</v>
      </c>
      <c r="D88" s="2" t="s">
        <v>680</v>
      </c>
      <c r="E88" s="2" t="s">
        <v>423</v>
      </c>
      <c r="F88" s="4">
        <v>42172</v>
      </c>
      <c r="G88" s="4">
        <v>44222</v>
      </c>
      <c r="H88" s="4">
        <f t="shared" si="4"/>
        <v>44587</v>
      </c>
      <c r="I88" s="3">
        <f t="shared" ca="1" si="5"/>
        <v>96</v>
      </c>
      <c r="J88" s="2" t="s">
        <v>85</v>
      </c>
      <c r="K88" s="2" t="s">
        <v>105</v>
      </c>
      <c r="L88" s="63" t="str">
        <f t="shared" si="6"/>
        <v>Radosław Mrówka</v>
      </c>
    </row>
    <row r="89" spans="1:12" ht="20.100000000000001" customHeight="1" x14ac:dyDescent="0.25">
      <c r="A89" s="6">
        <v>85</v>
      </c>
      <c r="B89" s="5">
        <v>85</v>
      </c>
      <c r="C89" s="2" t="s">
        <v>679</v>
      </c>
      <c r="D89" s="2" t="s">
        <v>444</v>
      </c>
      <c r="E89" s="2" t="s">
        <v>423</v>
      </c>
      <c r="F89" s="4">
        <v>40648</v>
      </c>
      <c r="G89" s="4">
        <v>44222</v>
      </c>
      <c r="H89" s="4">
        <f t="shared" si="4"/>
        <v>44587</v>
      </c>
      <c r="I89" s="3">
        <f t="shared" ca="1" si="5"/>
        <v>96</v>
      </c>
      <c r="J89" s="2" t="s">
        <v>85</v>
      </c>
      <c r="K89" s="2" t="s">
        <v>105</v>
      </c>
      <c r="L89" s="63" t="str">
        <f t="shared" si="6"/>
        <v>Olaf Mól</v>
      </c>
    </row>
    <row r="90" spans="1:12" ht="20.100000000000001" customHeight="1" x14ac:dyDescent="0.25">
      <c r="A90" s="6">
        <v>86</v>
      </c>
      <c r="B90" s="5">
        <v>86</v>
      </c>
      <c r="C90" s="2" t="s">
        <v>255</v>
      </c>
      <c r="D90" s="2" t="s">
        <v>678</v>
      </c>
      <c r="E90" s="2" t="s">
        <v>423</v>
      </c>
      <c r="F90" s="4">
        <v>38910</v>
      </c>
      <c r="G90" s="4">
        <v>44222</v>
      </c>
      <c r="H90" s="4">
        <f t="shared" si="4"/>
        <v>44587</v>
      </c>
      <c r="I90" s="3">
        <f t="shared" ca="1" si="5"/>
        <v>96</v>
      </c>
      <c r="J90" s="2" t="s">
        <v>85</v>
      </c>
      <c r="K90" s="2" t="s">
        <v>105</v>
      </c>
      <c r="L90" s="63" t="str">
        <f t="shared" si="6"/>
        <v>Szymon Dziechciewicz</v>
      </c>
    </row>
    <row r="91" spans="1:12" ht="20.100000000000001" customHeight="1" x14ac:dyDescent="0.25">
      <c r="A91" s="6">
        <v>87</v>
      </c>
      <c r="B91" s="5">
        <v>87</v>
      </c>
      <c r="C91" s="2" t="s">
        <v>534</v>
      </c>
      <c r="D91" s="2" t="s">
        <v>677</v>
      </c>
      <c r="E91" s="2" t="s">
        <v>423</v>
      </c>
      <c r="F91" s="4">
        <v>38975</v>
      </c>
      <c r="G91" s="4">
        <v>44222</v>
      </c>
      <c r="H91" s="4">
        <f t="shared" si="4"/>
        <v>44587</v>
      </c>
      <c r="I91" s="3">
        <f t="shared" ca="1" si="5"/>
        <v>96</v>
      </c>
      <c r="J91" s="2" t="s">
        <v>85</v>
      </c>
      <c r="K91" s="2" t="s">
        <v>105</v>
      </c>
      <c r="L91" s="63" t="str">
        <f t="shared" si="6"/>
        <v>Nikodem Bielak</v>
      </c>
    </row>
    <row r="92" spans="1:12" ht="20.100000000000001" customHeight="1" x14ac:dyDescent="0.25">
      <c r="A92" s="6">
        <v>88</v>
      </c>
      <c r="B92" s="5">
        <v>88</v>
      </c>
      <c r="C92" s="2" t="s">
        <v>360</v>
      </c>
      <c r="D92" s="2" t="s">
        <v>676</v>
      </c>
      <c r="E92" s="2" t="s">
        <v>423</v>
      </c>
      <c r="F92" s="4">
        <v>40712</v>
      </c>
      <c r="G92" s="4">
        <v>44222</v>
      </c>
      <c r="H92" s="4">
        <f t="shared" si="4"/>
        <v>44587</v>
      </c>
      <c r="I92" s="3">
        <f t="shared" ca="1" si="5"/>
        <v>96</v>
      </c>
      <c r="J92" s="2" t="s">
        <v>85</v>
      </c>
      <c r="K92" s="2" t="s">
        <v>105</v>
      </c>
      <c r="L92" s="63" t="str">
        <f t="shared" si="6"/>
        <v>Kuba Szmuk</v>
      </c>
    </row>
    <row r="93" spans="1:12" ht="20.100000000000001" customHeight="1" x14ac:dyDescent="0.25">
      <c r="A93" s="6">
        <v>89</v>
      </c>
      <c r="B93" s="5">
        <v>89</v>
      </c>
      <c r="C93" s="2" t="s">
        <v>119</v>
      </c>
      <c r="D93" s="2" t="s">
        <v>675</v>
      </c>
      <c r="E93" s="2" t="s">
        <v>423</v>
      </c>
      <c r="F93" s="4">
        <v>39137</v>
      </c>
      <c r="G93" s="4">
        <v>44222</v>
      </c>
      <c r="H93" s="4">
        <f t="shared" si="4"/>
        <v>44587</v>
      </c>
      <c r="I93" s="3">
        <f t="shared" ca="1" si="5"/>
        <v>96</v>
      </c>
      <c r="J93" s="2" t="s">
        <v>85</v>
      </c>
      <c r="K93" s="2" t="s">
        <v>105</v>
      </c>
      <c r="L93" s="63" t="str">
        <f t="shared" si="6"/>
        <v>Matylda Mgłosiek</v>
      </c>
    </row>
    <row r="94" spans="1:12" ht="20.100000000000001" customHeight="1" x14ac:dyDescent="0.25">
      <c r="A94" s="6">
        <v>90</v>
      </c>
      <c r="B94" s="5">
        <v>90</v>
      </c>
      <c r="C94" s="2" t="s">
        <v>128</v>
      </c>
      <c r="D94" s="2" t="s">
        <v>674</v>
      </c>
      <c r="E94" s="2" t="s">
        <v>423</v>
      </c>
      <c r="F94" s="4">
        <v>39215</v>
      </c>
      <c r="G94" s="4">
        <v>44222</v>
      </c>
      <c r="H94" s="4">
        <f t="shared" si="4"/>
        <v>44587</v>
      </c>
      <c r="I94" s="3">
        <f t="shared" ca="1" si="5"/>
        <v>96</v>
      </c>
      <c r="J94" s="2" t="s">
        <v>85</v>
      </c>
      <c r="K94" s="2" t="s">
        <v>105</v>
      </c>
      <c r="L94" s="63" t="str">
        <f t="shared" si="6"/>
        <v>Kinga Gołębiewska</v>
      </c>
    </row>
    <row r="95" spans="1:12" ht="20.100000000000001" customHeight="1" x14ac:dyDescent="0.25">
      <c r="A95" s="6">
        <v>91</v>
      </c>
      <c r="B95" s="5">
        <v>91</v>
      </c>
      <c r="C95" s="2" t="s">
        <v>271</v>
      </c>
      <c r="D95" s="2" t="s">
        <v>673</v>
      </c>
      <c r="E95" s="2" t="s">
        <v>423</v>
      </c>
      <c r="F95" s="4">
        <v>40715</v>
      </c>
      <c r="G95" s="4">
        <v>44222</v>
      </c>
      <c r="H95" s="4">
        <f t="shared" si="4"/>
        <v>44587</v>
      </c>
      <c r="I95" s="3">
        <f t="shared" ca="1" si="5"/>
        <v>96</v>
      </c>
      <c r="J95" s="2" t="s">
        <v>85</v>
      </c>
      <c r="K95" s="2" t="s">
        <v>105</v>
      </c>
      <c r="L95" s="63" t="str">
        <f t="shared" si="6"/>
        <v>Aleksander Moroń</v>
      </c>
    </row>
    <row r="96" spans="1:12" ht="20.100000000000001" customHeight="1" x14ac:dyDescent="0.25">
      <c r="A96" s="6">
        <v>92</v>
      </c>
      <c r="B96" s="5">
        <v>92</v>
      </c>
      <c r="C96" s="2" t="s">
        <v>544</v>
      </c>
      <c r="D96" s="2" t="s">
        <v>672</v>
      </c>
      <c r="E96" s="2" t="s">
        <v>423</v>
      </c>
      <c r="F96" s="4">
        <v>33038</v>
      </c>
      <c r="G96" s="4">
        <v>44222</v>
      </c>
      <c r="H96" s="4">
        <f t="shared" si="4"/>
        <v>44587</v>
      </c>
      <c r="I96" s="3">
        <f t="shared" ca="1" si="5"/>
        <v>96</v>
      </c>
      <c r="J96" s="2" t="s">
        <v>85</v>
      </c>
      <c r="K96" s="2" t="s">
        <v>105</v>
      </c>
      <c r="L96" s="63" t="str">
        <f t="shared" si="6"/>
        <v>Karolina Walnik</v>
      </c>
    </row>
    <row r="97" spans="1:12" ht="20.100000000000001" customHeight="1" x14ac:dyDescent="0.25">
      <c r="A97" s="6">
        <v>93</v>
      </c>
      <c r="B97" s="5">
        <v>93</v>
      </c>
      <c r="C97" s="2" t="s">
        <v>130</v>
      </c>
      <c r="D97" s="2" t="s">
        <v>671</v>
      </c>
      <c r="E97" s="2" t="s">
        <v>423</v>
      </c>
      <c r="F97" s="4">
        <v>30915</v>
      </c>
      <c r="G97" s="4">
        <v>44222</v>
      </c>
      <c r="H97" s="4">
        <f t="shared" si="4"/>
        <v>44587</v>
      </c>
      <c r="I97" s="3">
        <f t="shared" ca="1" si="5"/>
        <v>96</v>
      </c>
      <c r="J97" s="2" t="s">
        <v>85</v>
      </c>
      <c r="K97" s="2" t="s">
        <v>105</v>
      </c>
      <c r="L97" s="63" t="str">
        <f t="shared" si="6"/>
        <v>Marek Mordarski</v>
      </c>
    </row>
    <row r="98" spans="1:12" ht="20.100000000000001" customHeight="1" x14ac:dyDescent="0.25">
      <c r="A98" s="6">
        <v>94</v>
      </c>
      <c r="B98" s="5">
        <v>94</v>
      </c>
      <c r="C98" s="2" t="s">
        <v>399</v>
      </c>
      <c r="D98" s="2" t="s">
        <v>670</v>
      </c>
      <c r="E98" s="2" t="s">
        <v>423</v>
      </c>
      <c r="F98" s="4">
        <v>40085</v>
      </c>
      <c r="G98" s="4">
        <v>44222</v>
      </c>
      <c r="H98" s="4">
        <f t="shared" si="4"/>
        <v>44587</v>
      </c>
      <c r="I98" s="3">
        <f t="shared" ca="1" si="5"/>
        <v>96</v>
      </c>
      <c r="J98" s="2" t="s">
        <v>85</v>
      </c>
      <c r="K98" s="2" t="s">
        <v>105</v>
      </c>
      <c r="L98" s="63" t="str">
        <f t="shared" si="6"/>
        <v>Gabriela Piątek</v>
      </c>
    </row>
    <row r="99" spans="1:12" ht="20.100000000000001" customHeight="1" x14ac:dyDescent="0.25">
      <c r="A99" s="6">
        <v>95</v>
      </c>
      <c r="B99" s="5">
        <v>95</v>
      </c>
      <c r="C99" s="2" t="s">
        <v>669</v>
      </c>
      <c r="D99" s="2" t="s">
        <v>668</v>
      </c>
      <c r="E99" s="2" t="s">
        <v>423</v>
      </c>
      <c r="F99" s="4">
        <v>41454</v>
      </c>
      <c r="G99" s="4">
        <v>44222</v>
      </c>
      <c r="H99" s="4">
        <f t="shared" si="4"/>
        <v>44587</v>
      </c>
      <c r="I99" s="3">
        <f t="shared" ca="1" si="5"/>
        <v>96</v>
      </c>
      <c r="J99" s="2" t="s">
        <v>85</v>
      </c>
      <c r="K99" s="2" t="s">
        <v>105</v>
      </c>
      <c r="L99" s="63" t="str">
        <f t="shared" si="6"/>
        <v>Bartłomiej Wydmański</v>
      </c>
    </row>
    <row r="100" spans="1:12" ht="20.100000000000001" customHeight="1" x14ac:dyDescent="0.25">
      <c r="A100" s="6">
        <v>96</v>
      </c>
      <c r="B100" s="5">
        <v>96</v>
      </c>
      <c r="C100" s="2" t="s">
        <v>195</v>
      </c>
      <c r="D100" s="2" t="s">
        <v>667</v>
      </c>
      <c r="E100" s="2" t="s">
        <v>423</v>
      </c>
      <c r="F100" s="4">
        <v>40050</v>
      </c>
      <c r="G100" s="4">
        <v>44222</v>
      </c>
      <c r="H100" s="4">
        <f t="shared" si="4"/>
        <v>44587</v>
      </c>
      <c r="I100" s="3">
        <f t="shared" ca="1" si="5"/>
        <v>96</v>
      </c>
      <c r="J100" s="2" t="s">
        <v>85</v>
      </c>
      <c r="K100" s="2" t="s">
        <v>105</v>
      </c>
      <c r="L100" s="63" t="str">
        <f t="shared" si="6"/>
        <v>Aleksandra Wydmańska</v>
      </c>
    </row>
    <row r="101" spans="1:12" ht="20.100000000000001" customHeight="1" x14ac:dyDescent="0.25">
      <c r="A101" s="6">
        <v>97</v>
      </c>
      <c r="B101" s="5">
        <v>97</v>
      </c>
      <c r="C101" s="2" t="s">
        <v>439</v>
      </c>
      <c r="D101" s="2" t="s">
        <v>666</v>
      </c>
      <c r="E101" s="2" t="s">
        <v>656</v>
      </c>
      <c r="F101" s="4">
        <v>30954</v>
      </c>
      <c r="G101" s="4">
        <v>44222</v>
      </c>
      <c r="H101" s="4">
        <f t="shared" ref="H101:H117" si="7">IF(G101="","",G101+365)</f>
        <v>44587</v>
      </c>
      <c r="I101" s="3">
        <f t="shared" ca="1" si="5"/>
        <v>96</v>
      </c>
      <c r="J101" s="2" t="s">
        <v>232</v>
      </c>
      <c r="K101" s="2" t="s">
        <v>105</v>
      </c>
      <c r="L101" s="63" t="str">
        <f t="shared" si="6"/>
        <v>Maciej  Rzymyszkiewicz</v>
      </c>
    </row>
    <row r="102" spans="1:12" ht="20.100000000000001" customHeight="1" x14ac:dyDescent="0.25">
      <c r="A102" s="6">
        <v>98</v>
      </c>
      <c r="B102" s="5">
        <v>98</v>
      </c>
      <c r="C102" s="2" t="s">
        <v>161</v>
      </c>
      <c r="D102" s="2" t="s">
        <v>664</v>
      </c>
      <c r="E102" s="2" t="s">
        <v>656</v>
      </c>
      <c r="F102" s="4">
        <v>39293</v>
      </c>
      <c r="G102" s="4">
        <v>44222</v>
      </c>
      <c r="H102" s="4">
        <f t="shared" si="7"/>
        <v>44587</v>
      </c>
      <c r="I102" s="3">
        <f t="shared" ca="1" si="5"/>
        <v>96</v>
      </c>
      <c r="J102" s="2" t="s">
        <v>232</v>
      </c>
      <c r="K102" s="2" t="s">
        <v>105</v>
      </c>
      <c r="L102" s="63" t="str">
        <f t="shared" si="6"/>
        <v>Igor Kępa</v>
      </c>
    </row>
    <row r="103" spans="1:12" ht="20.100000000000001" customHeight="1" x14ac:dyDescent="0.25">
      <c r="A103" s="6">
        <v>99</v>
      </c>
      <c r="B103" s="5">
        <v>99</v>
      </c>
      <c r="C103" s="2" t="s">
        <v>665</v>
      </c>
      <c r="D103" s="2" t="s">
        <v>664</v>
      </c>
      <c r="E103" s="2" t="s">
        <v>656</v>
      </c>
      <c r="F103" s="4">
        <v>40241</v>
      </c>
      <c r="G103" s="4">
        <v>44222</v>
      </c>
      <c r="H103" s="4">
        <f t="shared" si="7"/>
        <v>44587</v>
      </c>
      <c r="I103" s="3">
        <f t="shared" ca="1" si="5"/>
        <v>96</v>
      </c>
      <c r="J103" s="2" t="s">
        <v>232</v>
      </c>
      <c r="K103" s="2" t="s">
        <v>105</v>
      </c>
      <c r="L103" s="63" t="str">
        <f t="shared" si="6"/>
        <v>Kaja Kępa</v>
      </c>
    </row>
    <row r="104" spans="1:12" ht="20.100000000000001" customHeight="1" x14ac:dyDescent="0.25">
      <c r="A104" s="6">
        <v>100</v>
      </c>
      <c r="B104" s="5">
        <v>100</v>
      </c>
      <c r="C104" s="2" t="s">
        <v>433</v>
      </c>
      <c r="D104" s="2" t="s">
        <v>663</v>
      </c>
      <c r="E104" s="2" t="s">
        <v>656</v>
      </c>
      <c r="F104" s="4">
        <v>40317</v>
      </c>
      <c r="G104" s="4">
        <v>44222</v>
      </c>
      <c r="H104" s="4">
        <f t="shared" si="7"/>
        <v>44587</v>
      </c>
      <c r="I104" s="3">
        <f t="shared" ca="1" si="5"/>
        <v>96</v>
      </c>
      <c r="J104" s="2" t="s">
        <v>232</v>
      </c>
      <c r="K104" s="2" t="s">
        <v>105</v>
      </c>
      <c r="L104" s="63" t="str">
        <f t="shared" si="6"/>
        <v>Emil Sadowski</v>
      </c>
    </row>
    <row r="105" spans="1:12" ht="20.100000000000001" customHeight="1" x14ac:dyDescent="0.25">
      <c r="A105" s="6">
        <v>101</v>
      </c>
      <c r="B105" s="5">
        <v>101</v>
      </c>
      <c r="C105" s="2" t="s">
        <v>265</v>
      </c>
      <c r="D105" s="2" t="s">
        <v>662</v>
      </c>
      <c r="E105" s="2" t="s">
        <v>656</v>
      </c>
      <c r="F105" s="4">
        <v>38651</v>
      </c>
      <c r="G105" s="4">
        <v>44222</v>
      </c>
      <c r="H105" s="4">
        <f t="shared" si="7"/>
        <v>44587</v>
      </c>
      <c r="I105" s="3">
        <f t="shared" ca="1" si="5"/>
        <v>96</v>
      </c>
      <c r="J105" s="2" t="s">
        <v>232</v>
      </c>
      <c r="K105" s="2" t="s">
        <v>105</v>
      </c>
      <c r="L105" s="63" t="str">
        <f t="shared" si="6"/>
        <v>Amelia Kranz</v>
      </c>
    </row>
    <row r="106" spans="1:12" ht="20.100000000000001" customHeight="1" x14ac:dyDescent="0.25">
      <c r="A106" s="6">
        <v>102</v>
      </c>
      <c r="B106" s="5">
        <v>102</v>
      </c>
      <c r="C106" s="2" t="s">
        <v>265</v>
      </c>
      <c r="D106" s="2" t="s">
        <v>1</v>
      </c>
      <c r="E106" s="2" t="s">
        <v>656</v>
      </c>
      <c r="F106" s="4">
        <v>39795</v>
      </c>
      <c r="G106" s="4">
        <v>44222</v>
      </c>
      <c r="H106" s="4">
        <f t="shared" si="7"/>
        <v>44587</v>
      </c>
      <c r="I106" s="3">
        <f t="shared" ca="1" si="5"/>
        <v>96</v>
      </c>
      <c r="J106" s="2" t="s">
        <v>232</v>
      </c>
      <c r="K106" s="2" t="s">
        <v>105</v>
      </c>
      <c r="L106" s="63" t="str">
        <f t="shared" si="6"/>
        <v>Amelia Urbaniak</v>
      </c>
    </row>
    <row r="107" spans="1:12" ht="20.100000000000001" customHeight="1" x14ac:dyDescent="0.25">
      <c r="A107" s="6">
        <v>103</v>
      </c>
      <c r="B107" s="5">
        <v>103</v>
      </c>
      <c r="C107" s="2" t="s">
        <v>661</v>
      </c>
      <c r="D107" s="2" t="s">
        <v>660</v>
      </c>
      <c r="E107" s="2" t="s">
        <v>656</v>
      </c>
      <c r="F107" s="4">
        <v>37925</v>
      </c>
      <c r="G107" s="4">
        <v>44222</v>
      </c>
      <c r="H107" s="4">
        <f t="shared" si="7"/>
        <v>44587</v>
      </c>
      <c r="I107" s="3">
        <f t="shared" ca="1" si="5"/>
        <v>96</v>
      </c>
      <c r="J107" s="2" t="s">
        <v>232</v>
      </c>
      <c r="K107" s="2" t="s">
        <v>105</v>
      </c>
      <c r="L107" s="63" t="str">
        <f t="shared" si="6"/>
        <v>Marta Szulc</v>
      </c>
    </row>
    <row r="108" spans="1:12" ht="20.100000000000001" customHeight="1" x14ac:dyDescent="0.25">
      <c r="A108" s="6">
        <v>104</v>
      </c>
      <c r="B108" s="5">
        <v>104</v>
      </c>
      <c r="C108" s="2" t="s">
        <v>659</v>
      </c>
      <c r="D108" s="2" t="s">
        <v>658</v>
      </c>
      <c r="E108" s="2" t="s">
        <v>656</v>
      </c>
      <c r="F108" s="4">
        <v>41155</v>
      </c>
      <c r="G108" s="4">
        <v>44222</v>
      </c>
      <c r="H108" s="4">
        <f t="shared" si="7"/>
        <v>44587</v>
      </c>
      <c r="I108" s="3">
        <f t="shared" ca="1" si="5"/>
        <v>96</v>
      </c>
      <c r="J108" s="2" t="s">
        <v>232</v>
      </c>
      <c r="K108" s="2" t="s">
        <v>105</v>
      </c>
      <c r="L108" s="63" t="str">
        <f t="shared" si="6"/>
        <v>Eliza Serafin</v>
      </c>
    </row>
    <row r="109" spans="1:12" ht="20.100000000000001" customHeight="1" x14ac:dyDescent="0.25">
      <c r="A109" s="6">
        <v>105</v>
      </c>
      <c r="B109" s="5">
        <v>105</v>
      </c>
      <c r="C109" s="2" t="s">
        <v>84</v>
      </c>
      <c r="D109" s="2" t="s">
        <v>658</v>
      </c>
      <c r="E109" s="2" t="s">
        <v>656</v>
      </c>
      <c r="F109" s="4">
        <v>40977</v>
      </c>
      <c r="G109" s="4">
        <v>44222</v>
      </c>
      <c r="H109" s="4">
        <f t="shared" si="7"/>
        <v>44587</v>
      </c>
      <c r="I109" s="3">
        <f t="shared" ca="1" si="5"/>
        <v>96</v>
      </c>
      <c r="J109" s="2" t="s">
        <v>232</v>
      </c>
      <c r="K109" s="2" t="s">
        <v>105</v>
      </c>
      <c r="L109" s="63" t="str">
        <f t="shared" si="6"/>
        <v>Olga Serafin</v>
      </c>
    </row>
    <row r="110" spans="1:12" ht="20.100000000000001" customHeight="1" x14ac:dyDescent="0.25">
      <c r="A110" s="6">
        <v>106</v>
      </c>
      <c r="B110" s="5">
        <v>106</v>
      </c>
      <c r="C110" s="2" t="s">
        <v>43</v>
      </c>
      <c r="D110" s="2" t="s">
        <v>657</v>
      </c>
      <c r="E110" s="2" t="s">
        <v>656</v>
      </c>
      <c r="F110" s="4">
        <v>38122</v>
      </c>
      <c r="G110" s="4">
        <v>44222</v>
      </c>
      <c r="H110" s="4">
        <f t="shared" si="7"/>
        <v>44587</v>
      </c>
      <c r="I110" s="3">
        <f t="shared" ca="1" si="5"/>
        <v>96</v>
      </c>
      <c r="J110" s="2" t="s">
        <v>232</v>
      </c>
      <c r="K110" s="2" t="s">
        <v>105</v>
      </c>
      <c r="L110" s="63" t="str">
        <f t="shared" si="6"/>
        <v>Julia Sęk</v>
      </c>
    </row>
    <row r="111" spans="1:12" ht="20.100000000000001" customHeight="1" x14ac:dyDescent="0.25">
      <c r="A111" s="6">
        <v>107</v>
      </c>
      <c r="B111" s="5">
        <v>107</v>
      </c>
      <c r="C111" s="2" t="s">
        <v>655</v>
      </c>
      <c r="D111" s="2" t="s">
        <v>654</v>
      </c>
      <c r="E111" s="2" t="s">
        <v>562</v>
      </c>
      <c r="F111" s="4">
        <v>41665</v>
      </c>
      <c r="G111" s="4">
        <v>44222</v>
      </c>
      <c r="H111" s="4">
        <f t="shared" si="7"/>
        <v>44587</v>
      </c>
      <c r="I111" s="3">
        <f t="shared" ca="1" si="5"/>
        <v>96</v>
      </c>
      <c r="J111" s="2" t="s">
        <v>232</v>
      </c>
      <c r="K111" s="2" t="s">
        <v>105</v>
      </c>
      <c r="L111" s="63" t="str">
        <f t="shared" si="6"/>
        <v>Dagmara Bryja</v>
      </c>
    </row>
    <row r="112" spans="1:12" ht="20.100000000000001" customHeight="1" x14ac:dyDescent="0.25">
      <c r="A112" s="6">
        <v>108</v>
      </c>
      <c r="B112" s="5">
        <v>108</v>
      </c>
      <c r="C112" s="2" t="s">
        <v>653</v>
      </c>
      <c r="D112" s="2" t="s">
        <v>652</v>
      </c>
      <c r="E112" s="2" t="s">
        <v>562</v>
      </c>
      <c r="F112" s="4">
        <v>40994</v>
      </c>
      <c r="G112" s="4">
        <v>44222</v>
      </c>
      <c r="H112" s="4">
        <f t="shared" si="7"/>
        <v>44587</v>
      </c>
      <c r="I112" s="3">
        <f t="shared" ca="1" si="5"/>
        <v>96</v>
      </c>
      <c r="J112" s="2" t="s">
        <v>232</v>
      </c>
      <c r="K112" s="2" t="s">
        <v>105</v>
      </c>
      <c r="L112" s="63" t="str">
        <f t="shared" si="6"/>
        <v>Tymur Favaz</v>
      </c>
    </row>
    <row r="113" spans="1:12" ht="20.100000000000001" customHeight="1" x14ac:dyDescent="0.25">
      <c r="A113" s="6">
        <v>109</v>
      </c>
      <c r="B113" s="5">
        <v>119</v>
      </c>
      <c r="C113" s="2" t="s">
        <v>139</v>
      </c>
      <c r="D113" s="2" t="s">
        <v>613</v>
      </c>
      <c r="E113" s="2" t="s">
        <v>562</v>
      </c>
      <c r="F113" s="4">
        <v>41292</v>
      </c>
      <c r="G113" s="4">
        <v>44222</v>
      </c>
      <c r="H113" s="4">
        <f t="shared" si="7"/>
        <v>44587</v>
      </c>
      <c r="I113" s="3">
        <f t="shared" ca="1" si="5"/>
        <v>96</v>
      </c>
      <c r="J113" s="2" t="s">
        <v>232</v>
      </c>
      <c r="K113" s="2" t="s">
        <v>105</v>
      </c>
      <c r="L113" s="63" t="str">
        <f t="shared" si="6"/>
        <v>Przemysław Górywoda</v>
      </c>
    </row>
    <row r="114" spans="1:12" ht="20.100000000000001" customHeight="1" x14ac:dyDescent="0.25">
      <c r="A114" s="6">
        <v>110</v>
      </c>
      <c r="B114" s="5">
        <v>110</v>
      </c>
      <c r="C114" s="2" t="s">
        <v>115</v>
      </c>
      <c r="D114" s="2" t="s">
        <v>651</v>
      </c>
      <c r="E114" s="2" t="s">
        <v>562</v>
      </c>
      <c r="F114" s="4">
        <v>369912</v>
      </c>
      <c r="G114" s="4">
        <v>44222</v>
      </c>
      <c r="H114" s="4">
        <f t="shared" si="7"/>
        <v>44587</v>
      </c>
      <c r="I114" s="3">
        <f t="shared" ca="1" si="5"/>
        <v>96</v>
      </c>
      <c r="J114" s="2" t="s">
        <v>232</v>
      </c>
      <c r="K114" s="2" t="s">
        <v>105</v>
      </c>
      <c r="L114" s="63" t="str">
        <f t="shared" si="6"/>
        <v>Klaudia Handzlik</v>
      </c>
    </row>
    <row r="115" spans="1:12" ht="20.100000000000001" customHeight="1" x14ac:dyDescent="0.25">
      <c r="A115" s="6">
        <v>111</v>
      </c>
      <c r="B115" s="5">
        <v>111</v>
      </c>
      <c r="C115" s="2" t="s">
        <v>202</v>
      </c>
      <c r="D115" s="2" t="s">
        <v>650</v>
      </c>
      <c r="E115" s="2" t="s">
        <v>562</v>
      </c>
      <c r="F115" s="4">
        <v>39717</v>
      </c>
      <c r="G115" s="4">
        <v>44222</v>
      </c>
      <c r="H115" s="4">
        <f t="shared" si="7"/>
        <v>44587</v>
      </c>
      <c r="I115" s="3">
        <f t="shared" ca="1" si="5"/>
        <v>96</v>
      </c>
      <c r="J115" s="2" t="s">
        <v>232</v>
      </c>
      <c r="K115" s="2" t="s">
        <v>105</v>
      </c>
      <c r="L115" s="63" t="str">
        <f t="shared" si="6"/>
        <v>Maja Jackowska</v>
      </c>
    </row>
    <row r="116" spans="1:12" ht="20.100000000000001" customHeight="1" x14ac:dyDescent="0.25">
      <c r="A116" s="6">
        <v>112</v>
      </c>
      <c r="B116" s="5">
        <v>112</v>
      </c>
      <c r="C116" s="2" t="s">
        <v>518</v>
      </c>
      <c r="D116" s="2" t="s">
        <v>650</v>
      </c>
      <c r="E116" s="2" t="s">
        <v>562</v>
      </c>
      <c r="F116" s="4">
        <v>38661</v>
      </c>
      <c r="G116" s="4">
        <v>44222</v>
      </c>
      <c r="H116" s="4">
        <f t="shared" si="7"/>
        <v>44587</v>
      </c>
      <c r="I116" s="3">
        <f t="shared" ca="1" si="5"/>
        <v>96</v>
      </c>
      <c r="J116" s="2" t="s">
        <v>232</v>
      </c>
      <c r="K116" s="2" t="s">
        <v>105</v>
      </c>
      <c r="L116" s="63" t="str">
        <f t="shared" si="6"/>
        <v>Zofia Jackowska</v>
      </c>
    </row>
    <row r="117" spans="1:12" ht="20.100000000000001" customHeight="1" x14ac:dyDescent="0.25">
      <c r="A117" s="6">
        <v>113</v>
      </c>
      <c r="B117" s="5">
        <v>113</v>
      </c>
      <c r="C117" s="2" t="s">
        <v>454</v>
      </c>
      <c r="D117" s="2" t="s">
        <v>649</v>
      </c>
      <c r="E117" s="2" t="s">
        <v>562</v>
      </c>
      <c r="F117" s="4">
        <v>41307</v>
      </c>
      <c r="G117" s="4">
        <v>44222</v>
      </c>
      <c r="H117" s="4">
        <f t="shared" si="7"/>
        <v>44587</v>
      </c>
      <c r="I117" s="3">
        <f t="shared" ca="1" si="5"/>
        <v>96</v>
      </c>
      <c r="J117" s="2" t="s">
        <v>232</v>
      </c>
      <c r="K117" s="2" t="s">
        <v>105</v>
      </c>
      <c r="L117" s="63" t="str">
        <f t="shared" si="6"/>
        <v>Alan Jackowski</v>
      </c>
    </row>
    <row r="118" spans="1:12" ht="20.100000000000001" customHeight="1" x14ac:dyDescent="0.25">
      <c r="A118" s="6">
        <v>114</v>
      </c>
      <c r="B118" s="5">
        <v>114</v>
      </c>
      <c r="C118" s="2" t="s">
        <v>199</v>
      </c>
      <c r="D118" s="2" t="s">
        <v>648</v>
      </c>
      <c r="E118" s="2" t="s">
        <v>562</v>
      </c>
      <c r="F118" s="4">
        <v>40413</v>
      </c>
      <c r="G118" s="4">
        <v>44222</v>
      </c>
      <c r="H118" s="4">
        <v>44587</v>
      </c>
      <c r="I118" s="3">
        <f t="shared" ca="1" si="5"/>
        <v>96</v>
      </c>
      <c r="J118" s="2" t="s">
        <v>232</v>
      </c>
      <c r="K118" s="2" t="s">
        <v>105</v>
      </c>
      <c r="L118" s="63" t="str">
        <f t="shared" si="6"/>
        <v>Jan Kobiela</v>
      </c>
    </row>
    <row r="119" spans="1:12" ht="20.100000000000001" customHeight="1" x14ac:dyDescent="0.25">
      <c r="A119" s="6">
        <v>115</v>
      </c>
      <c r="B119" s="5">
        <v>115</v>
      </c>
      <c r="C119" s="2" t="s">
        <v>8</v>
      </c>
      <c r="D119" s="2" t="s">
        <v>443</v>
      </c>
      <c r="E119" s="2" t="s">
        <v>562</v>
      </c>
      <c r="F119" s="4">
        <v>40023</v>
      </c>
      <c r="G119" s="4">
        <v>44222</v>
      </c>
      <c r="H119" s="4">
        <f t="shared" ref="H119:H150" si="8">IF(G119="","",G119+365)</f>
        <v>44587</v>
      </c>
      <c r="I119" s="3">
        <f t="shared" ca="1" si="5"/>
        <v>96</v>
      </c>
      <c r="J119" s="2" t="s">
        <v>232</v>
      </c>
      <c r="K119" s="2" t="s">
        <v>105</v>
      </c>
      <c r="L119" s="63" t="str">
        <f t="shared" si="6"/>
        <v>Maciej Jaworski</v>
      </c>
    </row>
    <row r="120" spans="1:12" ht="20.100000000000001" customHeight="1" x14ac:dyDescent="0.25">
      <c r="A120" s="6">
        <v>116</v>
      </c>
      <c r="B120" s="5">
        <v>116</v>
      </c>
      <c r="C120" s="2" t="s">
        <v>180</v>
      </c>
      <c r="D120" s="2" t="s">
        <v>647</v>
      </c>
      <c r="E120" s="2" t="s">
        <v>562</v>
      </c>
      <c r="F120" s="4">
        <v>40894</v>
      </c>
      <c r="G120" s="4">
        <v>44222</v>
      </c>
      <c r="H120" s="4">
        <f t="shared" si="8"/>
        <v>44587</v>
      </c>
      <c r="I120" s="3">
        <f t="shared" ca="1" si="5"/>
        <v>96</v>
      </c>
      <c r="J120" s="2" t="s">
        <v>232</v>
      </c>
      <c r="K120" s="2" t="s">
        <v>590</v>
      </c>
      <c r="L120" s="63" t="str">
        <f t="shared" si="6"/>
        <v>Alicja Kiszczak</v>
      </c>
    </row>
    <row r="121" spans="1:12" ht="20.100000000000001" customHeight="1" x14ac:dyDescent="0.25">
      <c r="A121" s="6">
        <v>117</v>
      </c>
      <c r="B121" s="5">
        <v>117</v>
      </c>
      <c r="C121" s="2" t="s">
        <v>646</v>
      </c>
      <c r="D121" s="2" t="s">
        <v>645</v>
      </c>
      <c r="E121" s="2" t="s">
        <v>562</v>
      </c>
      <c r="F121" s="4">
        <v>39790</v>
      </c>
      <c r="G121" s="4">
        <v>44222</v>
      </c>
      <c r="H121" s="4">
        <f t="shared" si="8"/>
        <v>44587</v>
      </c>
      <c r="I121" s="3">
        <f t="shared" ca="1" si="5"/>
        <v>96</v>
      </c>
      <c r="J121" s="2" t="s">
        <v>232</v>
      </c>
      <c r="K121" s="2" t="s">
        <v>590</v>
      </c>
      <c r="L121" s="63" t="str">
        <f t="shared" si="6"/>
        <v>Dorota Kocur</v>
      </c>
    </row>
    <row r="122" spans="1:12" ht="20.100000000000001" customHeight="1" x14ac:dyDescent="0.25">
      <c r="A122" s="6">
        <v>118</v>
      </c>
      <c r="B122" s="5">
        <v>118</v>
      </c>
      <c r="C122" s="2" t="s">
        <v>350</v>
      </c>
      <c r="D122" s="2" t="s">
        <v>644</v>
      </c>
      <c r="E122" s="2" t="s">
        <v>562</v>
      </c>
      <c r="F122" s="4">
        <v>41079</v>
      </c>
      <c r="G122" s="4">
        <v>44222</v>
      </c>
      <c r="H122" s="4">
        <f t="shared" si="8"/>
        <v>44587</v>
      </c>
      <c r="I122" s="3">
        <f t="shared" ca="1" si="5"/>
        <v>96</v>
      </c>
      <c r="J122" s="2" t="s">
        <v>232</v>
      </c>
      <c r="K122" s="2" t="s">
        <v>105</v>
      </c>
      <c r="L122" s="63" t="str">
        <f t="shared" si="6"/>
        <v>Oliwier Kraus</v>
      </c>
    </row>
    <row r="123" spans="1:12" ht="20.100000000000001" customHeight="1" x14ac:dyDescent="0.25">
      <c r="A123" s="6">
        <v>119</v>
      </c>
      <c r="B123" s="5">
        <v>129</v>
      </c>
      <c r="C123" s="2" t="s">
        <v>119</v>
      </c>
      <c r="D123" s="2" t="s">
        <v>643</v>
      </c>
      <c r="E123" s="2" t="s">
        <v>562</v>
      </c>
      <c r="F123" s="4">
        <v>41807</v>
      </c>
      <c r="G123" s="4">
        <v>44222</v>
      </c>
      <c r="H123" s="4">
        <f t="shared" si="8"/>
        <v>44587</v>
      </c>
      <c r="I123" s="3">
        <f t="shared" ca="1" si="5"/>
        <v>96</v>
      </c>
      <c r="J123" s="2" t="s">
        <v>232</v>
      </c>
      <c r="K123" s="2" t="s">
        <v>590</v>
      </c>
      <c r="L123" s="63" t="str">
        <f t="shared" si="6"/>
        <v>Matylda Kućka</v>
      </c>
    </row>
    <row r="124" spans="1:12" ht="20.100000000000001" customHeight="1" x14ac:dyDescent="0.25">
      <c r="A124" s="6">
        <v>120</v>
      </c>
      <c r="B124" s="5">
        <v>120</v>
      </c>
      <c r="C124" s="2" t="s">
        <v>181</v>
      </c>
      <c r="D124" s="2" t="s">
        <v>520</v>
      </c>
      <c r="E124" s="2" t="s">
        <v>562</v>
      </c>
      <c r="F124" s="4">
        <v>41027</v>
      </c>
      <c r="G124" s="4">
        <v>44222</v>
      </c>
      <c r="H124" s="4">
        <f t="shared" si="8"/>
        <v>44587</v>
      </c>
      <c r="I124" s="3">
        <f t="shared" ca="1" si="5"/>
        <v>96</v>
      </c>
      <c r="J124" s="2" t="s">
        <v>232</v>
      </c>
      <c r="K124" s="2" t="s">
        <v>590</v>
      </c>
      <c r="L124" s="63" t="str">
        <f t="shared" si="6"/>
        <v>Tomasz Kwaśny</v>
      </c>
    </row>
    <row r="125" spans="1:12" ht="20.100000000000001" customHeight="1" x14ac:dyDescent="0.25">
      <c r="A125" s="6">
        <v>121</v>
      </c>
      <c r="B125" s="5">
        <v>121</v>
      </c>
      <c r="C125" s="2" t="s">
        <v>390</v>
      </c>
      <c r="D125" s="2" t="s">
        <v>642</v>
      </c>
      <c r="E125" s="2" t="s">
        <v>562</v>
      </c>
      <c r="F125" s="4">
        <v>40724</v>
      </c>
      <c r="G125" s="4">
        <v>44222</v>
      </c>
      <c r="H125" s="4">
        <f t="shared" si="8"/>
        <v>44587</v>
      </c>
      <c r="I125" s="3">
        <f t="shared" ca="1" si="5"/>
        <v>96</v>
      </c>
      <c r="J125" s="2" t="s">
        <v>232</v>
      </c>
      <c r="K125" s="2" t="s">
        <v>105</v>
      </c>
      <c r="L125" s="63" t="str">
        <f t="shared" si="6"/>
        <v>Maria Labudda</v>
      </c>
    </row>
    <row r="126" spans="1:12" ht="20.100000000000001" customHeight="1" x14ac:dyDescent="0.25">
      <c r="A126" s="6">
        <v>122</v>
      </c>
      <c r="B126" s="5">
        <v>122</v>
      </c>
      <c r="C126" s="2" t="s">
        <v>417</v>
      </c>
      <c r="D126" s="2" t="s">
        <v>642</v>
      </c>
      <c r="E126" s="2" t="s">
        <v>562</v>
      </c>
      <c r="F126" s="4">
        <v>41296</v>
      </c>
      <c r="G126" s="4">
        <v>44222</v>
      </c>
      <c r="H126" s="4">
        <f t="shared" si="8"/>
        <v>44587</v>
      </c>
      <c r="I126" s="3">
        <f t="shared" ca="1" si="5"/>
        <v>96</v>
      </c>
      <c r="J126" s="2" t="s">
        <v>232</v>
      </c>
      <c r="K126" s="2" t="s">
        <v>105</v>
      </c>
      <c r="L126" s="63" t="str">
        <f t="shared" si="6"/>
        <v>Weronika Labudda</v>
      </c>
    </row>
    <row r="127" spans="1:12" ht="20.100000000000001" customHeight="1" x14ac:dyDescent="0.25">
      <c r="A127" s="6">
        <v>123</v>
      </c>
      <c r="B127" s="5">
        <v>123</v>
      </c>
      <c r="C127" s="2" t="s">
        <v>17</v>
      </c>
      <c r="D127" s="2" t="s">
        <v>641</v>
      </c>
      <c r="E127" s="2" t="s">
        <v>562</v>
      </c>
      <c r="F127" s="4">
        <v>39584</v>
      </c>
      <c r="G127" s="4">
        <v>44222</v>
      </c>
      <c r="H127" s="4">
        <f t="shared" si="8"/>
        <v>44587</v>
      </c>
      <c r="I127" s="3">
        <f t="shared" ca="1" si="5"/>
        <v>96</v>
      </c>
      <c r="J127" s="2" t="s">
        <v>232</v>
      </c>
      <c r="K127" s="2" t="s">
        <v>105</v>
      </c>
      <c r="L127" s="63" t="str">
        <f t="shared" si="6"/>
        <v>Kamil Leszczorz</v>
      </c>
    </row>
    <row r="128" spans="1:12" ht="20.100000000000001" customHeight="1" x14ac:dyDescent="0.25">
      <c r="A128" s="6">
        <v>124</v>
      </c>
      <c r="B128" s="5">
        <v>124</v>
      </c>
      <c r="C128" s="2" t="s">
        <v>360</v>
      </c>
      <c r="D128" s="2" t="s">
        <v>560</v>
      </c>
      <c r="E128" s="2" t="s">
        <v>562</v>
      </c>
      <c r="F128" s="4">
        <v>40175</v>
      </c>
      <c r="G128" s="4">
        <v>44222</v>
      </c>
      <c r="H128" s="4">
        <f t="shared" si="8"/>
        <v>44587</v>
      </c>
      <c r="I128" s="3">
        <f t="shared" ca="1" si="5"/>
        <v>96</v>
      </c>
      <c r="J128" s="2" t="s">
        <v>232</v>
      </c>
      <c r="K128" s="2" t="s">
        <v>105</v>
      </c>
      <c r="L128" s="63" t="str">
        <f t="shared" si="6"/>
        <v>Kuba Mazur</v>
      </c>
    </row>
    <row r="129" spans="1:12" ht="20.100000000000001" customHeight="1" x14ac:dyDescent="0.25">
      <c r="A129" s="6">
        <v>125</v>
      </c>
      <c r="B129" s="5">
        <v>125</v>
      </c>
      <c r="C129" s="2" t="s">
        <v>93</v>
      </c>
      <c r="D129" s="2" t="s">
        <v>640</v>
      </c>
      <c r="E129" s="2" t="s">
        <v>562</v>
      </c>
      <c r="F129" s="4">
        <v>41435</v>
      </c>
      <c r="G129" s="4">
        <v>44222</v>
      </c>
      <c r="H129" s="4">
        <f t="shared" si="8"/>
        <v>44587</v>
      </c>
      <c r="I129" s="3">
        <f t="shared" ca="1" si="5"/>
        <v>96</v>
      </c>
      <c r="J129" s="2" t="s">
        <v>232</v>
      </c>
      <c r="K129" s="2" t="s">
        <v>105</v>
      </c>
      <c r="L129" s="63" t="str">
        <f t="shared" si="6"/>
        <v>Karol Medoń</v>
      </c>
    </row>
    <row r="130" spans="1:12" ht="20.100000000000001" customHeight="1" x14ac:dyDescent="0.25">
      <c r="A130" s="6">
        <v>126</v>
      </c>
      <c r="B130" s="5">
        <v>126</v>
      </c>
      <c r="C130" s="2" t="s">
        <v>614</v>
      </c>
      <c r="D130" s="2" t="s">
        <v>639</v>
      </c>
      <c r="E130" s="2" t="s">
        <v>562</v>
      </c>
      <c r="F130" s="4">
        <v>41165</v>
      </c>
      <c r="G130" s="4">
        <v>44222</v>
      </c>
      <c r="H130" s="4">
        <f t="shared" si="8"/>
        <v>44587</v>
      </c>
      <c r="I130" s="3">
        <f t="shared" ca="1" si="5"/>
        <v>96</v>
      </c>
      <c r="J130" s="2" t="s">
        <v>232</v>
      </c>
      <c r="K130" s="2" t="s">
        <v>105</v>
      </c>
      <c r="L130" s="63" t="str">
        <f t="shared" si="6"/>
        <v>Wojciech Niesyt</v>
      </c>
    </row>
    <row r="131" spans="1:12" ht="20.100000000000001" customHeight="1" x14ac:dyDescent="0.25">
      <c r="A131" s="6">
        <v>127</v>
      </c>
      <c r="B131" s="5">
        <v>127</v>
      </c>
      <c r="C131" s="2" t="s">
        <v>183</v>
      </c>
      <c r="D131" s="2" t="s">
        <v>609</v>
      </c>
      <c r="E131" s="2" t="s">
        <v>562</v>
      </c>
      <c r="F131" s="4">
        <v>39089</v>
      </c>
      <c r="G131" s="4">
        <v>44222</v>
      </c>
      <c r="H131" s="4">
        <f t="shared" si="8"/>
        <v>44587</v>
      </c>
      <c r="I131" s="3">
        <f t="shared" ca="1" si="5"/>
        <v>96</v>
      </c>
      <c r="J131" s="2" t="s">
        <v>232</v>
      </c>
      <c r="K131" s="2" t="s">
        <v>105</v>
      </c>
      <c r="L131" s="63" t="str">
        <f t="shared" si="6"/>
        <v>Łukasz Ordon</v>
      </c>
    </row>
    <row r="132" spans="1:12" ht="20.100000000000001" customHeight="1" x14ac:dyDescent="0.25">
      <c r="A132" s="6">
        <v>128</v>
      </c>
      <c r="B132" s="5">
        <v>128</v>
      </c>
      <c r="C132" s="2" t="s">
        <v>265</v>
      </c>
      <c r="D132" s="2" t="s">
        <v>638</v>
      </c>
      <c r="E132" s="2" t="s">
        <v>562</v>
      </c>
      <c r="F132" s="4">
        <v>41291</v>
      </c>
      <c r="G132" s="4">
        <v>44222</v>
      </c>
      <c r="H132" s="4">
        <f t="shared" si="8"/>
        <v>44587</v>
      </c>
      <c r="I132" s="3">
        <f t="shared" ca="1" si="5"/>
        <v>96</v>
      </c>
      <c r="J132" s="2" t="s">
        <v>232</v>
      </c>
      <c r="K132" s="2" t="s">
        <v>105</v>
      </c>
      <c r="L132" s="63" t="str">
        <f t="shared" si="6"/>
        <v>Amelia Palacka</v>
      </c>
    </row>
    <row r="133" spans="1:12" ht="20.100000000000001" customHeight="1" x14ac:dyDescent="0.25">
      <c r="A133" s="6">
        <v>129</v>
      </c>
      <c r="B133" s="5">
        <v>129</v>
      </c>
      <c r="C133" s="2" t="s">
        <v>637</v>
      </c>
      <c r="D133" s="2" t="s">
        <v>636</v>
      </c>
      <c r="E133" s="2" t="s">
        <v>562</v>
      </c>
      <c r="F133" s="4">
        <v>40140</v>
      </c>
      <c r="G133" s="4">
        <v>44222</v>
      </c>
      <c r="H133" s="4">
        <f t="shared" si="8"/>
        <v>44587</v>
      </c>
      <c r="I133" s="3">
        <f t="shared" ref="I133:I196" ca="1" si="9">IF(G133="","",H133-$A$2)</f>
        <v>96</v>
      </c>
      <c r="J133" s="2" t="s">
        <v>232</v>
      </c>
      <c r="K133" s="2" t="s">
        <v>105</v>
      </c>
      <c r="L133" s="63" t="str">
        <f t="shared" si="6"/>
        <v>Natan Palacki</v>
      </c>
    </row>
    <row r="134" spans="1:12" ht="20.100000000000001" customHeight="1" x14ac:dyDescent="0.25">
      <c r="A134" s="6">
        <v>130</v>
      </c>
      <c r="B134" s="5">
        <v>130</v>
      </c>
      <c r="C134" s="2" t="s">
        <v>213</v>
      </c>
      <c r="D134" s="2" t="s">
        <v>635</v>
      </c>
      <c r="E134" s="2" t="s">
        <v>562</v>
      </c>
      <c r="F134" s="4">
        <v>40631</v>
      </c>
      <c r="G134" s="4">
        <v>44222</v>
      </c>
      <c r="H134" s="4">
        <f t="shared" si="8"/>
        <v>44587</v>
      </c>
      <c r="I134" s="3">
        <f t="shared" ca="1" si="9"/>
        <v>96</v>
      </c>
      <c r="J134" s="2" t="s">
        <v>232</v>
      </c>
      <c r="K134" s="2" t="s">
        <v>105</v>
      </c>
      <c r="L134" s="63" t="str">
        <f t="shared" ref="L134:L197" si="10">C134&amp;" "&amp;D134</f>
        <v>Nikola Płonka</v>
      </c>
    </row>
    <row r="135" spans="1:12" ht="20.100000000000001" customHeight="1" x14ac:dyDescent="0.25">
      <c r="A135" s="6">
        <v>131</v>
      </c>
      <c r="B135" s="5">
        <v>131</v>
      </c>
      <c r="C135" s="2" t="s">
        <v>151</v>
      </c>
      <c r="D135" s="2" t="s">
        <v>634</v>
      </c>
      <c r="E135" s="2" t="s">
        <v>562</v>
      </c>
      <c r="F135" s="4">
        <v>40654</v>
      </c>
      <c r="G135" s="4">
        <v>44222</v>
      </c>
      <c r="H135" s="4">
        <f t="shared" si="8"/>
        <v>44587</v>
      </c>
      <c r="I135" s="3">
        <f t="shared" ca="1" si="9"/>
        <v>96</v>
      </c>
      <c r="J135" s="2" t="s">
        <v>232</v>
      </c>
      <c r="K135" s="2" t="s">
        <v>105</v>
      </c>
      <c r="L135" s="63" t="str">
        <f t="shared" si="10"/>
        <v>Zuzanna Podsiadło</v>
      </c>
    </row>
    <row r="136" spans="1:12" ht="20.100000000000001" customHeight="1" x14ac:dyDescent="0.25">
      <c r="A136" s="6">
        <v>132</v>
      </c>
      <c r="B136" s="5">
        <v>132</v>
      </c>
      <c r="C136" s="2" t="s">
        <v>211</v>
      </c>
      <c r="D136" s="2" t="s">
        <v>633</v>
      </c>
      <c r="E136" s="2" t="s">
        <v>562</v>
      </c>
      <c r="F136" s="4">
        <v>38912</v>
      </c>
      <c r="G136" s="4">
        <v>44222</v>
      </c>
      <c r="H136" s="4">
        <f t="shared" si="8"/>
        <v>44587</v>
      </c>
      <c r="I136" s="3">
        <f t="shared" ca="1" si="9"/>
        <v>96</v>
      </c>
      <c r="J136" s="2" t="s">
        <v>232</v>
      </c>
      <c r="K136" s="2" t="s">
        <v>105</v>
      </c>
      <c r="L136" s="63" t="str">
        <f t="shared" si="10"/>
        <v>Martyna Polak</v>
      </c>
    </row>
    <row r="137" spans="1:12" ht="20.100000000000001" customHeight="1" x14ac:dyDescent="0.25">
      <c r="A137" s="6">
        <v>133</v>
      </c>
      <c r="B137" s="5">
        <v>133</v>
      </c>
      <c r="C137" s="2" t="s">
        <v>253</v>
      </c>
      <c r="D137" s="2" t="s">
        <v>632</v>
      </c>
      <c r="E137" s="2" t="s">
        <v>562</v>
      </c>
      <c r="F137" s="4">
        <v>41122</v>
      </c>
      <c r="G137" s="4">
        <v>44222</v>
      </c>
      <c r="H137" s="4">
        <f t="shared" si="8"/>
        <v>44587</v>
      </c>
      <c r="I137" s="3">
        <f t="shared" ca="1" si="9"/>
        <v>96</v>
      </c>
      <c r="J137" s="2" t="s">
        <v>232</v>
      </c>
      <c r="K137" s="2" t="s">
        <v>105</v>
      </c>
      <c r="L137" s="63" t="str">
        <f t="shared" si="10"/>
        <v>Oliwia Preś</v>
      </c>
    </row>
    <row r="138" spans="1:12" ht="20.100000000000001" customHeight="1" x14ac:dyDescent="0.25">
      <c r="A138" s="6">
        <v>134</v>
      </c>
      <c r="B138" s="5">
        <v>134</v>
      </c>
      <c r="C138" s="2" t="s">
        <v>631</v>
      </c>
      <c r="D138" s="2" t="s">
        <v>630</v>
      </c>
      <c r="E138" s="2" t="s">
        <v>562</v>
      </c>
      <c r="F138" s="4">
        <v>41628</v>
      </c>
      <c r="G138" s="4">
        <v>44222</v>
      </c>
      <c r="H138" s="4">
        <f t="shared" si="8"/>
        <v>44587</v>
      </c>
      <c r="I138" s="3">
        <f t="shared" ca="1" si="9"/>
        <v>96</v>
      </c>
      <c r="J138" s="2" t="s">
        <v>232</v>
      </c>
      <c r="K138" s="2" t="s">
        <v>105</v>
      </c>
      <c r="L138" s="63" t="str">
        <f t="shared" si="10"/>
        <v>Alwksander Rozmus</v>
      </c>
    </row>
    <row r="139" spans="1:12" ht="20.100000000000001" customHeight="1" x14ac:dyDescent="0.25">
      <c r="A139" s="6">
        <v>135</v>
      </c>
      <c r="B139" s="5">
        <v>135</v>
      </c>
      <c r="C139" s="2" t="s">
        <v>629</v>
      </c>
      <c r="D139" s="2" t="s">
        <v>628</v>
      </c>
      <c r="E139" s="2" t="s">
        <v>562</v>
      </c>
      <c r="F139" s="4">
        <v>40229</v>
      </c>
      <c r="G139" s="4">
        <v>44222</v>
      </c>
      <c r="H139" s="4">
        <f t="shared" si="8"/>
        <v>44587</v>
      </c>
      <c r="I139" s="3">
        <f t="shared" ca="1" si="9"/>
        <v>96</v>
      </c>
      <c r="J139" s="2" t="s">
        <v>232</v>
      </c>
      <c r="K139" s="2" t="s">
        <v>105</v>
      </c>
      <c r="L139" s="63" t="str">
        <f t="shared" si="10"/>
        <v>Marcelina Sękalska</v>
      </c>
    </row>
    <row r="140" spans="1:12" ht="20.100000000000001" customHeight="1" x14ac:dyDescent="0.25">
      <c r="A140" s="6">
        <v>136</v>
      </c>
      <c r="B140" s="5">
        <v>136</v>
      </c>
      <c r="C140" s="2" t="s">
        <v>98</v>
      </c>
      <c r="D140" s="2" t="s">
        <v>628</v>
      </c>
      <c r="E140" s="2" t="s">
        <v>562</v>
      </c>
      <c r="F140" s="4">
        <v>40918</v>
      </c>
      <c r="G140" s="4">
        <v>44222</v>
      </c>
      <c r="H140" s="4">
        <f t="shared" si="8"/>
        <v>44587</v>
      </c>
      <c r="I140" s="3">
        <f t="shared" ca="1" si="9"/>
        <v>96</v>
      </c>
      <c r="J140" s="2" t="s">
        <v>232</v>
      </c>
      <c r="K140" s="2" t="s">
        <v>105</v>
      </c>
      <c r="L140" s="63" t="str">
        <f t="shared" si="10"/>
        <v>Wiktoria Sękalska</v>
      </c>
    </row>
    <row r="141" spans="1:12" ht="20.100000000000001" customHeight="1" x14ac:dyDescent="0.25">
      <c r="A141" s="6">
        <v>137</v>
      </c>
      <c r="B141" s="5">
        <v>137</v>
      </c>
      <c r="C141" s="2" t="s">
        <v>271</v>
      </c>
      <c r="D141" s="2" t="s">
        <v>627</v>
      </c>
      <c r="E141" s="2" t="s">
        <v>562</v>
      </c>
      <c r="F141" s="4">
        <v>41338</v>
      </c>
      <c r="G141" s="4">
        <v>44222</v>
      </c>
      <c r="H141" s="4">
        <f t="shared" si="8"/>
        <v>44587</v>
      </c>
      <c r="I141" s="3">
        <f t="shared" ca="1" si="9"/>
        <v>96</v>
      </c>
      <c r="J141" s="2" t="s">
        <v>232</v>
      </c>
      <c r="K141" s="2" t="s">
        <v>105</v>
      </c>
      <c r="L141" s="63" t="str">
        <f t="shared" si="10"/>
        <v>Aleksander Skoczylas</v>
      </c>
    </row>
    <row r="142" spans="1:12" ht="20.100000000000001" customHeight="1" x14ac:dyDescent="0.25">
      <c r="A142" s="6">
        <v>138</v>
      </c>
      <c r="B142" s="5">
        <v>138</v>
      </c>
      <c r="C142" s="2" t="s">
        <v>626</v>
      </c>
      <c r="D142" s="2" t="s">
        <v>625</v>
      </c>
      <c r="E142" s="2" t="s">
        <v>562</v>
      </c>
      <c r="F142" s="4">
        <v>39661</v>
      </c>
      <c r="G142" s="4">
        <v>44222</v>
      </c>
      <c r="H142" s="4">
        <f t="shared" si="8"/>
        <v>44587</v>
      </c>
      <c r="I142" s="3">
        <f t="shared" ca="1" si="9"/>
        <v>96</v>
      </c>
      <c r="J142" s="2" t="s">
        <v>232</v>
      </c>
      <c r="K142" s="2" t="s">
        <v>105</v>
      </c>
      <c r="L142" s="63" t="str">
        <f t="shared" si="10"/>
        <v>Miłosz  Szczepan</v>
      </c>
    </row>
    <row r="143" spans="1:12" ht="20.100000000000001" customHeight="1" x14ac:dyDescent="0.25">
      <c r="A143" s="6">
        <v>139</v>
      </c>
      <c r="B143" s="5">
        <v>139</v>
      </c>
      <c r="C143" s="2" t="s">
        <v>255</v>
      </c>
      <c r="D143" s="2" t="s">
        <v>625</v>
      </c>
      <c r="E143" s="2" t="s">
        <v>562</v>
      </c>
      <c r="F143" s="4">
        <v>40361</v>
      </c>
      <c r="G143" s="4">
        <v>44222</v>
      </c>
      <c r="H143" s="4">
        <f t="shared" si="8"/>
        <v>44587</v>
      </c>
      <c r="I143" s="3">
        <f t="shared" ca="1" si="9"/>
        <v>96</v>
      </c>
      <c r="J143" s="2" t="s">
        <v>232</v>
      </c>
      <c r="K143" s="2" t="s">
        <v>105</v>
      </c>
      <c r="L143" s="63" t="str">
        <f t="shared" si="10"/>
        <v>Szymon Szczepan</v>
      </c>
    </row>
    <row r="144" spans="1:12" ht="20.100000000000001" customHeight="1" x14ac:dyDescent="0.25">
      <c r="A144" s="6">
        <v>140</v>
      </c>
      <c r="B144" s="5">
        <v>140</v>
      </c>
      <c r="C144" s="2" t="s">
        <v>202</v>
      </c>
      <c r="D144" s="2" t="s">
        <v>624</v>
      </c>
      <c r="E144" s="2" t="s">
        <v>562</v>
      </c>
      <c r="F144" s="4">
        <v>39139</v>
      </c>
      <c r="G144" s="4">
        <v>44222</v>
      </c>
      <c r="H144" s="4">
        <f t="shared" si="8"/>
        <v>44587</v>
      </c>
      <c r="I144" s="3">
        <f t="shared" ca="1" si="9"/>
        <v>96</v>
      </c>
      <c r="J144" s="2" t="s">
        <v>232</v>
      </c>
      <c r="K144" s="2" t="s">
        <v>105</v>
      </c>
      <c r="L144" s="63" t="str">
        <f t="shared" si="10"/>
        <v>Maja Ślosarczyk</v>
      </c>
    </row>
    <row r="145" spans="1:12" ht="20.100000000000001" customHeight="1" x14ac:dyDescent="0.25">
      <c r="A145" s="6">
        <v>141</v>
      </c>
      <c r="B145" s="5">
        <v>141</v>
      </c>
      <c r="C145" s="2" t="s">
        <v>132</v>
      </c>
      <c r="D145" s="2" t="s">
        <v>623</v>
      </c>
      <c r="E145" s="2" t="s">
        <v>562</v>
      </c>
      <c r="F145" s="4">
        <v>41439</v>
      </c>
      <c r="G145" s="4">
        <v>44222</v>
      </c>
      <c r="H145" s="4">
        <f t="shared" si="8"/>
        <v>44587</v>
      </c>
      <c r="I145" s="3">
        <f t="shared" ca="1" si="9"/>
        <v>96</v>
      </c>
      <c r="J145" s="2" t="s">
        <v>232</v>
      </c>
      <c r="K145" s="2" t="s">
        <v>105</v>
      </c>
      <c r="L145" s="63" t="str">
        <f t="shared" si="10"/>
        <v>Adam Tomas</v>
      </c>
    </row>
    <row r="146" spans="1:12" ht="20.100000000000001" customHeight="1" x14ac:dyDescent="0.25">
      <c r="A146" s="6">
        <v>142</v>
      </c>
      <c r="B146" s="5">
        <v>142</v>
      </c>
      <c r="C146" s="2" t="s">
        <v>202</v>
      </c>
      <c r="D146" s="2" t="s">
        <v>622</v>
      </c>
      <c r="E146" s="2" t="s">
        <v>562</v>
      </c>
      <c r="F146" s="4">
        <v>39592</v>
      </c>
      <c r="G146" s="4">
        <v>44222</v>
      </c>
      <c r="H146" s="4">
        <f t="shared" si="8"/>
        <v>44587</v>
      </c>
      <c r="I146" s="3">
        <f t="shared" ca="1" si="9"/>
        <v>96</v>
      </c>
      <c r="J146" s="2" t="s">
        <v>232</v>
      </c>
      <c r="K146" s="2" t="s">
        <v>105</v>
      </c>
      <c r="L146" s="63" t="str">
        <f t="shared" si="10"/>
        <v>Maja Wencelis</v>
      </c>
    </row>
    <row r="147" spans="1:12" ht="20.100000000000001" customHeight="1" x14ac:dyDescent="0.25">
      <c r="A147" s="6">
        <v>143</v>
      </c>
      <c r="B147" s="5">
        <v>143</v>
      </c>
      <c r="C147" s="2" t="s">
        <v>139</v>
      </c>
      <c r="D147" s="2" t="s">
        <v>621</v>
      </c>
      <c r="E147" s="2" t="s">
        <v>562</v>
      </c>
      <c r="F147" s="4">
        <v>41261</v>
      </c>
      <c r="G147" s="4">
        <v>44222</v>
      </c>
      <c r="H147" s="4">
        <f t="shared" si="8"/>
        <v>44587</v>
      </c>
      <c r="I147" s="3">
        <f t="shared" ca="1" si="9"/>
        <v>96</v>
      </c>
      <c r="J147" s="2" t="s">
        <v>232</v>
      </c>
      <c r="K147" s="2" t="s">
        <v>105</v>
      </c>
      <c r="L147" s="63" t="str">
        <f t="shared" si="10"/>
        <v>Przemysław Wieczyński</v>
      </c>
    </row>
    <row r="148" spans="1:12" ht="20.100000000000001" customHeight="1" x14ac:dyDescent="0.25">
      <c r="A148" s="6">
        <v>144</v>
      </c>
      <c r="B148" s="5">
        <v>144</v>
      </c>
      <c r="C148" s="2" t="s">
        <v>509</v>
      </c>
      <c r="D148" s="2" t="s">
        <v>620</v>
      </c>
      <c r="E148" s="2" t="s">
        <v>562</v>
      </c>
      <c r="F148" s="4">
        <v>40795</v>
      </c>
      <c r="G148" s="4">
        <v>44222</v>
      </c>
      <c r="H148" s="4">
        <f t="shared" si="8"/>
        <v>44587</v>
      </c>
      <c r="I148" s="3">
        <f t="shared" ca="1" si="9"/>
        <v>96</v>
      </c>
      <c r="J148" s="2" t="s">
        <v>232</v>
      </c>
      <c r="K148" s="2" t="s">
        <v>105</v>
      </c>
      <c r="L148" s="63" t="str">
        <f t="shared" si="10"/>
        <v>Natalia Wiewiórka</v>
      </c>
    </row>
    <row r="149" spans="1:12" ht="20.100000000000001" customHeight="1" x14ac:dyDescent="0.25">
      <c r="A149" s="6">
        <v>145</v>
      </c>
      <c r="B149" s="5">
        <v>145</v>
      </c>
      <c r="C149" s="2" t="s">
        <v>619</v>
      </c>
      <c r="D149" s="2" t="s">
        <v>618</v>
      </c>
      <c r="E149" s="2" t="s">
        <v>562</v>
      </c>
      <c r="F149" s="4">
        <v>41212</v>
      </c>
      <c r="G149" s="4">
        <v>44222</v>
      </c>
      <c r="H149" s="4">
        <f t="shared" si="8"/>
        <v>44587</v>
      </c>
      <c r="I149" s="3">
        <f t="shared" ca="1" si="9"/>
        <v>96</v>
      </c>
      <c r="J149" s="2" t="s">
        <v>232</v>
      </c>
      <c r="K149" s="2" t="s">
        <v>105</v>
      </c>
      <c r="L149" s="63" t="str">
        <f t="shared" si="10"/>
        <v>Blanka Woś-Kwaśniewska</v>
      </c>
    </row>
    <row r="150" spans="1:12" ht="20.100000000000001" customHeight="1" x14ac:dyDescent="0.25">
      <c r="A150" s="6">
        <v>146</v>
      </c>
      <c r="B150" s="5">
        <v>146</v>
      </c>
      <c r="C150" s="2" t="s">
        <v>411</v>
      </c>
      <c r="D150" s="2" t="s">
        <v>617</v>
      </c>
      <c r="E150" s="2" t="s">
        <v>562</v>
      </c>
      <c r="F150" s="4">
        <v>41513</v>
      </c>
      <c r="G150" s="4">
        <v>44222</v>
      </c>
      <c r="H150" s="4">
        <f t="shared" si="8"/>
        <v>44587</v>
      </c>
      <c r="I150" s="3">
        <f t="shared" ca="1" si="9"/>
        <v>96</v>
      </c>
      <c r="J150" s="2" t="s">
        <v>232</v>
      </c>
      <c r="K150" s="2" t="s">
        <v>105</v>
      </c>
      <c r="L150" s="63" t="str">
        <f t="shared" si="10"/>
        <v>Maksymilian Zawada</v>
      </c>
    </row>
    <row r="151" spans="1:12" ht="20.100000000000001" customHeight="1" x14ac:dyDescent="0.25">
      <c r="A151" s="6">
        <v>147</v>
      </c>
      <c r="B151" s="5">
        <v>147</v>
      </c>
      <c r="C151" s="2" t="s">
        <v>616</v>
      </c>
      <c r="D151" s="2" t="s">
        <v>615</v>
      </c>
      <c r="E151" s="2" t="s">
        <v>562</v>
      </c>
      <c r="F151" s="4">
        <v>41254</v>
      </c>
      <c r="G151" s="4">
        <v>44222</v>
      </c>
      <c r="H151" s="4">
        <f t="shared" ref="H151:H182" si="11">IF(G151="","",G151+365)</f>
        <v>44587</v>
      </c>
      <c r="I151" s="3">
        <f t="shared" ca="1" si="9"/>
        <v>96</v>
      </c>
      <c r="J151" s="2" t="s">
        <v>232</v>
      </c>
      <c r="K151" s="2" t="s">
        <v>105</v>
      </c>
      <c r="L151" s="63" t="str">
        <f t="shared" si="10"/>
        <v>Paweł  Zawadzki</v>
      </c>
    </row>
    <row r="152" spans="1:12" ht="20.100000000000001" customHeight="1" x14ac:dyDescent="0.25">
      <c r="A152" s="6">
        <v>148</v>
      </c>
      <c r="B152" s="5">
        <v>148</v>
      </c>
      <c r="C152" s="2" t="s">
        <v>614</v>
      </c>
      <c r="D152" s="2" t="s">
        <v>613</v>
      </c>
      <c r="E152" s="2" t="s">
        <v>562</v>
      </c>
      <c r="F152" s="4">
        <v>29002</v>
      </c>
      <c r="G152" s="4">
        <v>44222</v>
      </c>
      <c r="H152" s="4">
        <f t="shared" si="11"/>
        <v>44587</v>
      </c>
      <c r="I152" s="3">
        <f t="shared" ca="1" si="9"/>
        <v>96</v>
      </c>
      <c r="J152" s="2" t="s">
        <v>309</v>
      </c>
      <c r="K152" s="2" t="s">
        <v>105</v>
      </c>
      <c r="L152" s="63" t="str">
        <f t="shared" si="10"/>
        <v>Wojciech Górywoda</v>
      </c>
    </row>
    <row r="153" spans="1:12" ht="20.100000000000001" customHeight="1" x14ac:dyDescent="0.25">
      <c r="A153" s="6">
        <v>149</v>
      </c>
      <c r="B153" s="5">
        <v>149</v>
      </c>
      <c r="C153" s="2" t="s">
        <v>181</v>
      </c>
      <c r="D153" s="2" t="s">
        <v>612</v>
      </c>
      <c r="E153" s="2" t="s">
        <v>562</v>
      </c>
      <c r="F153" s="4">
        <v>26897</v>
      </c>
      <c r="G153" s="4">
        <v>44222</v>
      </c>
      <c r="H153" s="4">
        <f t="shared" si="11"/>
        <v>44587</v>
      </c>
      <c r="I153" s="3">
        <f t="shared" ca="1" si="9"/>
        <v>96</v>
      </c>
      <c r="J153" s="2" t="s">
        <v>232</v>
      </c>
      <c r="K153" s="2" t="s">
        <v>105</v>
      </c>
      <c r="L153" s="63" t="str">
        <f t="shared" si="10"/>
        <v>Tomasz Szczepańczyk</v>
      </c>
    </row>
    <row r="154" spans="1:12" ht="20.100000000000001" customHeight="1" x14ac:dyDescent="0.25">
      <c r="A154" s="6">
        <v>150</v>
      </c>
      <c r="B154" s="5">
        <v>150</v>
      </c>
      <c r="C154" s="2" t="s">
        <v>242</v>
      </c>
      <c r="D154" s="2" t="s">
        <v>611</v>
      </c>
      <c r="E154" s="2" t="s">
        <v>562</v>
      </c>
      <c r="F154" s="4">
        <v>24208</v>
      </c>
      <c r="G154" s="4">
        <v>44222</v>
      </c>
      <c r="H154" s="4">
        <f t="shared" si="11"/>
        <v>44587</v>
      </c>
      <c r="I154" s="3">
        <f t="shared" ca="1" si="9"/>
        <v>96</v>
      </c>
      <c r="J154" s="2" t="s">
        <v>232</v>
      </c>
      <c r="K154" s="2" t="s">
        <v>105</v>
      </c>
      <c r="L154" s="63" t="str">
        <f t="shared" si="10"/>
        <v>Dariusz Labus</v>
      </c>
    </row>
    <row r="155" spans="1:12" ht="20.100000000000001" customHeight="1" x14ac:dyDescent="0.25">
      <c r="A155" s="6">
        <v>151</v>
      </c>
      <c r="B155" s="5">
        <v>151</v>
      </c>
      <c r="C155" s="2" t="s">
        <v>242</v>
      </c>
      <c r="D155" s="2" t="s">
        <v>610</v>
      </c>
      <c r="E155" s="2" t="s">
        <v>562</v>
      </c>
      <c r="F155" s="4">
        <v>24737</v>
      </c>
      <c r="G155" s="4">
        <v>44222</v>
      </c>
      <c r="H155" s="4">
        <f t="shared" si="11"/>
        <v>44587</v>
      </c>
      <c r="I155" s="3">
        <f t="shared" ca="1" si="9"/>
        <v>96</v>
      </c>
      <c r="J155" s="2" t="s">
        <v>232</v>
      </c>
      <c r="K155" s="2" t="s">
        <v>105</v>
      </c>
      <c r="L155" s="63" t="str">
        <f t="shared" si="10"/>
        <v>Dariusz Słowak</v>
      </c>
    </row>
    <row r="156" spans="1:12" ht="20.100000000000001" customHeight="1" x14ac:dyDescent="0.25">
      <c r="A156" s="6">
        <v>152</v>
      </c>
      <c r="B156" s="5">
        <v>152</v>
      </c>
      <c r="C156" s="2" t="s">
        <v>156</v>
      </c>
      <c r="D156" s="2" t="s">
        <v>609</v>
      </c>
      <c r="E156" s="2" t="s">
        <v>562</v>
      </c>
      <c r="F156" s="4">
        <v>28307</v>
      </c>
      <c r="G156" s="4">
        <v>44222</v>
      </c>
      <c r="H156" s="4">
        <f t="shared" si="11"/>
        <v>44587</v>
      </c>
      <c r="I156" s="3">
        <f t="shared" ca="1" si="9"/>
        <v>96</v>
      </c>
      <c r="J156" s="2" t="s">
        <v>232</v>
      </c>
      <c r="K156" s="2" t="s">
        <v>105</v>
      </c>
      <c r="L156" s="63" t="str">
        <f t="shared" si="10"/>
        <v>Jakub Ordon</v>
      </c>
    </row>
    <row r="157" spans="1:12" ht="20.100000000000001" customHeight="1" x14ac:dyDescent="0.25">
      <c r="A157" s="6">
        <v>153</v>
      </c>
      <c r="B157" s="5">
        <v>153</v>
      </c>
      <c r="C157" s="2" t="s">
        <v>137</v>
      </c>
      <c r="D157" s="2" t="s">
        <v>608</v>
      </c>
      <c r="E157" s="2" t="s">
        <v>562</v>
      </c>
      <c r="F157" s="4">
        <v>29450</v>
      </c>
      <c r="G157" s="4">
        <v>44222</v>
      </c>
      <c r="H157" s="4">
        <f t="shared" si="11"/>
        <v>44587</v>
      </c>
      <c r="I157" s="3">
        <f t="shared" ca="1" si="9"/>
        <v>96</v>
      </c>
      <c r="J157" s="2" t="s">
        <v>309</v>
      </c>
      <c r="K157" s="2" t="s">
        <v>105</v>
      </c>
      <c r="L157" s="63" t="str">
        <f t="shared" si="10"/>
        <v>Marcin Sękalski</v>
      </c>
    </row>
    <row r="158" spans="1:12" ht="20.100000000000001" customHeight="1" x14ac:dyDescent="0.25">
      <c r="A158" s="6">
        <v>154</v>
      </c>
      <c r="B158" s="5">
        <v>154</v>
      </c>
      <c r="C158" s="2" t="s">
        <v>607</v>
      </c>
      <c r="D158" s="2" t="s">
        <v>467</v>
      </c>
      <c r="E158" s="2" t="s">
        <v>269</v>
      </c>
      <c r="F158" s="4">
        <v>30747</v>
      </c>
      <c r="G158" s="4">
        <v>44222</v>
      </c>
      <c r="H158" s="4">
        <f t="shared" si="11"/>
        <v>44587</v>
      </c>
      <c r="I158" s="3">
        <f t="shared" ca="1" si="9"/>
        <v>96</v>
      </c>
      <c r="J158" s="2" t="s">
        <v>309</v>
      </c>
      <c r="K158" s="2" t="s">
        <v>105</v>
      </c>
      <c r="L158" s="63" t="str">
        <f t="shared" si="10"/>
        <v>Maria  Sokołowska</v>
      </c>
    </row>
    <row r="159" spans="1:12" ht="20.100000000000001" customHeight="1" x14ac:dyDescent="0.25">
      <c r="A159" s="6">
        <v>155</v>
      </c>
      <c r="B159" s="5">
        <v>155</v>
      </c>
      <c r="C159" s="2" t="s">
        <v>439</v>
      </c>
      <c r="D159" s="2" t="s">
        <v>606</v>
      </c>
      <c r="E159" s="2" t="s">
        <v>197</v>
      </c>
      <c r="F159" s="4">
        <v>40607</v>
      </c>
      <c r="G159" s="4">
        <v>44222</v>
      </c>
      <c r="H159" s="4">
        <f t="shared" si="11"/>
        <v>44587</v>
      </c>
      <c r="I159" s="3">
        <f t="shared" ca="1" si="9"/>
        <v>96</v>
      </c>
      <c r="J159" s="2" t="s">
        <v>309</v>
      </c>
      <c r="K159" s="2" t="s">
        <v>105</v>
      </c>
      <c r="L159" s="63" t="str">
        <f t="shared" si="10"/>
        <v>Maciej  Juzwiszyn</v>
      </c>
    </row>
    <row r="160" spans="1:12" ht="20.100000000000001" customHeight="1" x14ac:dyDescent="0.25">
      <c r="A160" s="6">
        <v>156</v>
      </c>
      <c r="B160" s="5">
        <v>156</v>
      </c>
      <c r="C160" s="2" t="s">
        <v>156</v>
      </c>
      <c r="D160" s="2" t="s">
        <v>99</v>
      </c>
      <c r="E160" s="2" t="s">
        <v>197</v>
      </c>
      <c r="F160" s="4">
        <v>40631</v>
      </c>
      <c r="G160" s="4">
        <v>44222</v>
      </c>
      <c r="H160" s="4">
        <f t="shared" si="11"/>
        <v>44587</v>
      </c>
      <c r="I160" s="3">
        <f t="shared" ca="1" si="9"/>
        <v>96</v>
      </c>
      <c r="J160" s="2" t="s">
        <v>309</v>
      </c>
      <c r="K160" s="2" t="s">
        <v>105</v>
      </c>
      <c r="L160" s="63" t="str">
        <f t="shared" si="10"/>
        <v>Jakub Woźniak</v>
      </c>
    </row>
    <row r="161" spans="1:12" ht="20.100000000000001" customHeight="1" x14ac:dyDescent="0.25">
      <c r="A161" s="6">
        <v>157</v>
      </c>
      <c r="B161" s="5">
        <v>157</v>
      </c>
      <c r="C161" s="7" t="s">
        <v>605</v>
      </c>
      <c r="D161" s="2" t="s">
        <v>604</v>
      </c>
      <c r="E161" s="2" t="s">
        <v>101</v>
      </c>
      <c r="F161" s="4">
        <v>39168</v>
      </c>
      <c r="G161" s="4">
        <v>44222</v>
      </c>
      <c r="H161" s="4">
        <f t="shared" si="11"/>
        <v>44587</v>
      </c>
      <c r="I161" s="3">
        <f t="shared" ca="1" si="9"/>
        <v>96</v>
      </c>
      <c r="J161" s="2" t="s">
        <v>85</v>
      </c>
      <c r="K161" s="2" t="s">
        <v>105</v>
      </c>
      <c r="L161" s="63" t="str">
        <f t="shared" si="10"/>
        <v>Inez Drąg</v>
      </c>
    </row>
    <row r="162" spans="1:12" ht="20.100000000000001" customHeight="1" x14ac:dyDescent="0.25">
      <c r="A162" s="6">
        <v>158</v>
      </c>
      <c r="B162" s="5">
        <v>158</v>
      </c>
      <c r="C162" s="2" t="s">
        <v>199</v>
      </c>
      <c r="D162" s="2" t="s">
        <v>603</v>
      </c>
      <c r="E162" s="2" t="s">
        <v>101</v>
      </c>
      <c r="F162" s="4">
        <v>40478</v>
      </c>
      <c r="G162" s="4">
        <v>44222</v>
      </c>
      <c r="H162" s="4">
        <f t="shared" si="11"/>
        <v>44587</v>
      </c>
      <c r="I162" s="3">
        <f t="shared" ca="1" si="9"/>
        <v>96</v>
      </c>
      <c r="J162" s="2" t="s">
        <v>85</v>
      </c>
      <c r="K162" s="2" t="s">
        <v>105</v>
      </c>
      <c r="L162" s="63" t="str">
        <f t="shared" si="10"/>
        <v>Jan Fusik</v>
      </c>
    </row>
    <row r="163" spans="1:12" ht="20.100000000000001" customHeight="1" x14ac:dyDescent="0.25">
      <c r="A163" s="6">
        <v>159</v>
      </c>
      <c r="B163" s="5">
        <v>159</v>
      </c>
      <c r="C163" s="2" t="s">
        <v>183</v>
      </c>
      <c r="D163" s="2" t="s">
        <v>603</v>
      </c>
      <c r="E163" s="2" t="s">
        <v>101</v>
      </c>
      <c r="F163" s="4">
        <v>37475</v>
      </c>
      <c r="G163" s="4">
        <v>44222</v>
      </c>
      <c r="H163" s="4">
        <f t="shared" si="11"/>
        <v>44587</v>
      </c>
      <c r="I163" s="3">
        <f t="shared" ca="1" si="9"/>
        <v>96</v>
      </c>
      <c r="J163" s="2" t="s">
        <v>85</v>
      </c>
      <c r="K163" s="2" t="s">
        <v>105</v>
      </c>
      <c r="L163" s="63" t="str">
        <f t="shared" si="10"/>
        <v>Łukasz Fusik</v>
      </c>
    </row>
    <row r="164" spans="1:12" ht="20.100000000000001" customHeight="1" x14ac:dyDescent="0.25">
      <c r="A164" s="6">
        <v>160</v>
      </c>
      <c r="B164" s="5">
        <v>160</v>
      </c>
      <c r="C164" s="2" t="s">
        <v>417</v>
      </c>
      <c r="D164" s="2" t="s">
        <v>602</v>
      </c>
      <c r="E164" s="2" t="s">
        <v>101</v>
      </c>
      <c r="F164" s="4">
        <v>38730</v>
      </c>
      <c r="G164" s="4">
        <v>44222</v>
      </c>
      <c r="H164" s="4">
        <f t="shared" si="11"/>
        <v>44587</v>
      </c>
      <c r="I164" s="3">
        <f t="shared" ca="1" si="9"/>
        <v>96</v>
      </c>
      <c r="J164" s="2" t="s">
        <v>85</v>
      </c>
      <c r="K164" s="2" t="s">
        <v>105</v>
      </c>
      <c r="L164" s="63" t="str">
        <f t="shared" si="10"/>
        <v>Weronika Ilnicka</v>
      </c>
    </row>
    <row r="165" spans="1:12" ht="20.100000000000001" customHeight="1" x14ac:dyDescent="0.25">
      <c r="A165" s="6">
        <v>161</v>
      </c>
      <c r="B165" s="5">
        <v>161</v>
      </c>
      <c r="C165" s="2" t="s">
        <v>202</v>
      </c>
      <c r="D165" s="2" t="s">
        <v>601</v>
      </c>
      <c r="E165" s="2" t="s">
        <v>101</v>
      </c>
      <c r="F165" s="4">
        <v>40108</v>
      </c>
      <c r="G165" s="4">
        <v>44222</v>
      </c>
      <c r="H165" s="4">
        <f t="shared" si="11"/>
        <v>44587</v>
      </c>
      <c r="I165" s="3">
        <f t="shared" ca="1" si="9"/>
        <v>96</v>
      </c>
      <c r="J165" s="2" t="s">
        <v>85</v>
      </c>
      <c r="K165" s="2" t="s">
        <v>105</v>
      </c>
      <c r="L165" s="63" t="str">
        <f t="shared" si="10"/>
        <v>Maja Korytko</v>
      </c>
    </row>
    <row r="166" spans="1:12" ht="20.100000000000001" customHeight="1" x14ac:dyDescent="0.25">
      <c r="A166" s="6">
        <v>162</v>
      </c>
      <c r="B166" s="5">
        <v>162</v>
      </c>
      <c r="C166" s="2" t="s">
        <v>600</v>
      </c>
      <c r="D166" s="2" t="s">
        <v>599</v>
      </c>
      <c r="E166" s="2" t="s">
        <v>101</v>
      </c>
      <c r="F166" s="4">
        <v>40920</v>
      </c>
      <c r="G166" s="4">
        <v>44222</v>
      </c>
      <c r="H166" s="4">
        <f t="shared" si="11"/>
        <v>44587</v>
      </c>
      <c r="I166" s="3">
        <f t="shared" ca="1" si="9"/>
        <v>96</v>
      </c>
      <c r="J166" s="2" t="s">
        <v>85</v>
      </c>
      <c r="K166" s="2" t="s">
        <v>105</v>
      </c>
      <c r="L166" s="63" t="str">
        <f t="shared" si="10"/>
        <v>Fabian Krzos</v>
      </c>
    </row>
    <row r="167" spans="1:12" ht="20.100000000000001" customHeight="1" x14ac:dyDescent="0.25">
      <c r="A167" s="6">
        <v>163</v>
      </c>
      <c r="B167" s="5">
        <v>163</v>
      </c>
      <c r="C167" s="2" t="s">
        <v>598</v>
      </c>
      <c r="D167" s="2" t="s">
        <v>103</v>
      </c>
      <c r="E167" s="2" t="s">
        <v>101</v>
      </c>
      <c r="F167" s="4">
        <v>28861</v>
      </c>
      <c r="G167" s="4">
        <v>44222</v>
      </c>
      <c r="H167" s="4">
        <f t="shared" si="11"/>
        <v>44587</v>
      </c>
      <c r="I167" s="3">
        <f t="shared" ca="1" si="9"/>
        <v>96</v>
      </c>
      <c r="J167" s="2" t="s">
        <v>85</v>
      </c>
      <c r="K167" s="2" t="s">
        <v>105</v>
      </c>
      <c r="L167" s="63" t="str">
        <f t="shared" si="10"/>
        <v>Elżbieta Kulicz</v>
      </c>
    </row>
    <row r="168" spans="1:12" ht="20.100000000000001" customHeight="1" x14ac:dyDescent="0.25">
      <c r="A168" s="6">
        <v>164</v>
      </c>
      <c r="B168" s="5">
        <v>164</v>
      </c>
      <c r="C168" s="2" t="s">
        <v>509</v>
      </c>
      <c r="D168" s="2" t="s">
        <v>596</v>
      </c>
      <c r="E168" s="2" t="s">
        <v>101</v>
      </c>
      <c r="F168" s="4">
        <v>40017</v>
      </c>
      <c r="G168" s="4">
        <v>44222</v>
      </c>
      <c r="H168" s="4">
        <f t="shared" si="11"/>
        <v>44587</v>
      </c>
      <c r="I168" s="3">
        <f t="shared" ca="1" si="9"/>
        <v>96</v>
      </c>
      <c r="J168" s="2" t="s">
        <v>85</v>
      </c>
      <c r="K168" s="2" t="s">
        <v>105</v>
      </c>
      <c r="L168" s="63" t="str">
        <f t="shared" si="10"/>
        <v>Natalia Nowogrodzka</v>
      </c>
    </row>
    <row r="169" spans="1:12" ht="20.100000000000001" customHeight="1" x14ac:dyDescent="0.25">
      <c r="A169" s="6">
        <v>165</v>
      </c>
      <c r="B169" s="5">
        <v>165</v>
      </c>
      <c r="C169" s="2" t="s">
        <v>597</v>
      </c>
      <c r="D169" s="2" t="s">
        <v>596</v>
      </c>
      <c r="E169" s="2" t="s">
        <v>101</v>
      </c>
      <c r="F169" s="4">
        <v>37970</v>
      </c>
      <c r="G169" s="4">
        <v>44222</v>
      </c>
      <c r="H169" s="4">
        <f t="shared" si="11"/>
        <v>44587</v>
      </c>
      <c r="I169" s="3">
        <f t="shared" ca="1" si="9"/>
        <v>96</v>
      </c>
      <c r="J169" s="2" t="s">
        <v>85</v>
      </c>
      <c r="K169" s="2" t="s">
        <v>105</v>
      </c>
      <c r="L169" s="63" t="str">
        <f t="shared" si="10"/>
        <v>Patrycja Nowogrodzka</v>
      </c>
    </row>
    <row r="170" spans="1:12" ht="20.100000000000001" customHeight="1" x14ac:dyDescent="0.25">
      <c r="A170" s="6">
        <v>166</v>
      </c>
      <c r="B170" s="5">
        <v>166</v>
      </c>
      <c r="C170" s="2" t="s">
        <v>186</v>
      </c>
      <c r="D170" s="2" t="s">
        <v>595</v>
      </c>
      <c r="E170" s="2" t="s">
        <v>101</v>
      </c>
      <c r="F170" s="4">
        <v>27551</v>
      </c>
      <c r="G170" s="4">
        <v>44222</v>
      </c>
      <c r="H170" s="4">
        <f t="shared" si="11"/>
        <v>44587</v>
      </c>
      <c r="I170" s="3">
        <f t="shared" ca="1" si="9"/>
        <v>96</v>
      </c>
      <c r="J170" s="2" t="s">
        <v>85</v>
      </c>
      <c r="K170" s="2" t="s">
        <v>590</v>
      </c>
      <c r="L170" s="63" t="str">
        <f t="shared" si="10"/>
        <v>Andrzej Nowogrodzki</v>
      </c>
    </row>
    <row r="171" spans="1:12" ht="20.100000000000001" customHeight="1" x14ac:dyDescent="0.25">
      <c r="A171" s="6">
        <v>167</v>
      </c>
      <c r="B171" s="5">
        <v>167</v>
      </c>
      <c r="C171" s="2" t="s">
        <v>109</v>
      </c>
      <c r="D171" s="2" t="s">
        <v>594</v>
      </c>
      <c r="E171" s="2" t="s">
        <v>101</v>
      </c>
      <c r="F171" s="4">
        <v>40325</v>
      </c>
      <c r="G171" s="4">
        <v>44222</v>
      </c>
      <c r="H171" s="4">
        <f t="shared" si="11"/>
        <v>44587</v>
      </c>
      <c r="I171" s="3">
        <f t="shared" ca="1" si="9"/>
        <v>96</v>
      </c>
      <c r="J171" s="2" t="s">
        <v>85</v>
      </c>
      <c r="K171" s="2" t="s">
        <v>590</v>
      </c>
      <c r="L171" s="63" t="str">
        <f t="shared" si="10"/>
        <v>Piotr Wojciechowski</v>
      </c>
    </row>
    <row r="172" spans="1:12" ht="20.100000000000001" customHeight="1" x14ac:dyDescent="0.25">
      <c r="A172" s="6">
        <v>168</v>
      </c>
      <c r="B172" s="5">
        <v>168</v>
      </c>
      <c r="C172" s="2" t="s">
        <v>592</v>
      </c>
      <c r="D172" s="2" t="s">
        <v>593</v>
      </c>
      <c r="E172" s="2" t="s">
        <v>101</v>
      </c>
      <c r="F172" s="4">
        <v>33215</v>
      </c>
      <c r="G172" s="4">
        <v>44222</v>
      </c>
      <c r="H172" s="4">
        <f t="shared" si="11"/>
        <v>44587</v>
      </c>
      <c r="I172" s="3">
        <f t="shared" ca="1" si="9"/>
        <v>96</v>
      </c>
      <c r="J172" s="2" t="s">
        <v>85</v>
      </c>
      <c r="K172" s="2" t="s">
        <v>105</v>
      </c>
      <c r="L172" s="63" t="str">
        <f t="shared" si="10"/>
        <v>Błażej Zdrojewski</v>
      </c>
    </row>
    <row r="173" spans="1:12" ht="20.100000000000001" customHeight="1" x14ac:dyDescent="0.25">
      <c r="A173" s="6">
        <v>169</v>
      </c>
      <c r="B173" s="5">
        <v>169</v>
      </c>
      <c r="C173" s="2" t="s">
        <v>186</v>
      </c>
      <c r="D173" s="2" t="s">
        <v>220</v>
      </c>
      <c r="E173" s="2" t="s">
        <v>101</v>
      </c>
      <c r="F173" s="4">
        <v>34253</v>
      </c>
      <c r="G173" s="4">
        <v>44222</v>
      </c>
      <c r="H173" s="4">
        <f t="shared" si="11"/>
        <v>44587</v>
      </c>
      <c r="I173" s="3">
        <f t="shared" ca="1" si="9"/>
        <v>96</v>
      </c>
      <c r="J173" s="2" t="s">
        <v>85</v>
      </c>
      <c r="K173" s="2" t="s">
        <v>590</v>
      </c>
      <c r="L173" s="63" t="str">
        <f t="shared" si="10"/>
        <v>Andrzej Biela</v>
      </c>
    </row>
    <row r="174" spans="1:12" ht="20.100000000000001" customHeight="1" x14ac:dyDescent="0.25">
      <c r="A174" s="6">
        <v>170</v>
      </c>
      <c r="B174" s="5">
        <v>170</v>
      </c>
      <c r="C174" s="2" t="s">
        <v>592</v>
      </c>
      <c r="D174" s="2" t="s">
        <v>591</v>
      </c>
      <c r="E174" s="2" t="s">
        <v>541</v>
      </c>
      <c r="F174" s="4">
        <v>40785</v>
      </c>
      <c r="G174" s="4">
        <v>44222</v>
      </c>
      <c r="H174" s="4">
        <f t="shared" si="11"/>
        <v>44587</v>
      </c>
      <c r="I174" s="3">
        <f t="shared" ca="1" si="9"/>
        <v>96</v>
      </c>
      <c r="J174" s="2" t="s">
        <v>85</v>
      </c>
      <c r="K174" s="2" t="s">
        <v>590</v>
      </c>
      <c r="L174" s="63" t="str">
        <f t="shared" si="10"/>
        <v>Błażej Bielecki</v>
      </c>
    </row>
    <row r="175" spans="1:12" ht="20.100000000000001" customHeight="1" x14ac:dyDescent="0.25">
      <c r="A175" s="6">
        <v>171</v>
      </c>
      <c r="B175" s="5">
        <v>171</v>
      </c>
      <c r="C175" s="2" t="s">
        <v>277</v>
      </c>
      <c r="D175" s="2" t="s">
        <v>589</v>
      </c>
      <c r="E175" s="2" t="s">
        <v>541</v>
      </c>
      <c r="F175" s="4">
        <v>41459</v>
      </c>
      <c r="G175" s="4">
        <v>44222</v>
      </c>
      <c r="H175" s="4">
        <f t="shared" si="11"/>
        <v>44587</v>
      </c>
      <c r="I175" s="3">
        <f t="shared" ca="1" si="9"/>
        <v>96</v>
      </c>
      <c r="J175" s="2" t="s">
        <v>85</v>
      </c>
      <c r="K175" s="2" t="s">
        <v>105</v>
      </c>
      <c r="L175" s="63" t="str">
        <f t="shared" si="10"/>
        <v>Franciszek Cielas</v>
      </c>
    </row>
    <row r="176" spans="1:12" ht="20.100000000000001" customHeight="1" x14ac:dyDescent="0.25">
      <c r="A176" s="6">
        <v>172</v>
      </c>
      <c r="B176" s="5">
        <v>172</v>
      </c>
      <c r="C176" s="2" t="s">
        <v>588</v>
      </c>
      <c r="D176" s="2" t="s">
        <v>587</v>
      </c>
      <c r="E176" s="2" t="s">
        <v>541</v>
      </c>
      <c r="F176" s="4">
        <v>40794</v>
      </c>
      <c r="G176" s="4">
        <v>44222</v>
      </c>
      <c r="H176" s="4">
        <f t="shared" si="11"/>
        <v>44587</v>
      </c>
      <c r="I176" s="3">
        <f t="shared" ca="1" si="9"/>
        <v>96</v>
      </c>
      <c r="J176" s="63" t="s">
        <v>85</v>
      </c>
      <c r="K176" s="2" t="s">
        <v>105</v>
      </c>
      <c r="L176" s="63" t="str">
        <f t="shared" si="10"/>
        <v>Milena Ciupa</v>
      </c>
    </row>
    <row r="177" spans="1:12" ht="20.100000000000001" customHeight="1" x14ac:dyDescent="0.25">
      <c r="A177" s="6">
        <v>173</v>
      </c>
      <c r="B177" s="5">
        <v>173</v>
      </c>
      <c r="C177" s="2" t="s">
        <v>55</v>
      </c>
      <c r="D177" s="2" t="s">
        <v>587</v>
      </c>
      <c r="E177" s="2" t="s">
        <v>541</v>
      </c>
      <c r="F177" s="4">
        <v>41678</v>
      </c>
      <c r="G177" s="4">
        <v>44222</v>
      </c>
      <c r="H177" s="4">
        <f t="shared" si="11"/>
        <v>44587</v>
      </c>
      <c r="I177" s="3">
        <f t="shared" ca="1" si="9"/>
        <v>96</v>
      </c>
      <c r="J177" s="2" t="s">
        <v>85</v>
      </c>
      <c r="K177" s="2" t="s">
        <v>105</v>
      </c>
      <c r="L177" s="63" t="str">
        <f t="shared" si="10"/>
        <v>Filip Ciupa</v>
      </c>
    </row>
    <row r="178" spans="1:12" ht="20.100000000000001" customHeight="1" x14ac:dyDescent="0.25">
      <c r="A178" s="6">
        <v>174</v>
      </c>
      <c r="B178" s="5">
        <v>174</v>
      </c>
      <c r="C178" s="2" t="s">
        <v>180</v>
      </c>
      <c r="D178" s="2" t="s">
        <v>576</v>
      </c>
      <c r="E178" s="2" t="s">
        <v>541</v>
      </c>
      <c r="F178" s="4">
        <v>41039</v>
      </c>
      <c r="G178" s="4">
        <v>44222</v>
      </c>
      <c r="H178" s="4">
        <f t="shared" si="11"/>
        <v>44587</v>
      </c>
      <c r="I178" s="3">
        <f t="shared" ca="1" si="9"/>
        <v>96</v>
      </c>
      <c r="J178" s="2" t="s">
        <v>85</v>
      </c>
      <c r="K178" s="2" t="s">
        <v>105</v>
      </c>
      <c r="L178" s="63" t="str">
        <f t="shared" si="10"/>
        <v>Alicja Florczak</v>
      </c>
    </row>
    <row r="179" spans="1:12" ht="20.100000000000001" customHeight="1" x14ac:dyDescent="0.25">
      <c r="A179" s="6">
        <v>175</v>
      </c>
      <c r="B179" s="5">
        <v>175</v>
      </c>
      <c r="C179" s="2" t="s">
        <v>199</v>
      </c>
      <c r="D179" s="2" t="s">
        <v>586</v>
      </c>
      <c r="E179" s="2" t="s">
        <v>541</v>
      </c>
      <c r="F179" s="4">
        <v>40608</v>
      </c>
      <c r="G179" s="4">
        <v>44222</v>
      </c>
      <c r="H179" s="4">
        <f t="shared" si="11"/>
        <v>44587</v>
      </c>
      <c r="I179" s="3">
        <f t="shared" ca="1" si="9"/>
        <v>96</v>
      </c>
      <c r="J179" s="2" t="s">
        <v>85</v>
      </c>
      <c r="K179" s="2" t="s">
        <v>105</v>
      </c>
      <c r="L179" s="63" t="str">
        <f t="shared" si="10"/>
        <v>Jan Jarmołowicz</v>
      </c>
    </row>
    <row r="180" spans="1:12" ht="20.100000000000001" customHeight="1" x14ac:dyDescent="0.25">
      <c r="A180" s="6">
        <v>176</v>
      </c>
      <c r="B180" s="5">
        <v>176</v>
      </c>
      <c r="C180" s="2" t="s">
        <v>251</v>
      </c>
      <c r="D180" s="2" t="s">
        <v>584</v>
      </c>
      <c r="E180" s="2" t="s">
        <v>541</v>
      </c>
      <c r="F180" s="4">
        <v>40421</v>
      </c>
      <c r="G180" s="4">
        <v>44222</v>
      </c>
      <c r="H180" s="4">
        <f t="shared" si="11"/>
        <v>44587</v>
      </c>
      <c r="I180" s="3">
        <f t="shared" ca="1" si="9"/>
        <v>96</v>
      </c>
      <c r="J180" s="2" t="s">
        <v>85</v>
      </c>
      <c r="K180" s="2" t="s">
        <v>105</v>
      </c>
      <c r="L180" s="63" t="str">
        <f t="shared" si="10"/>
        <v>Gracjan Kukuł</v>
      </c>
    </row>
    <row r="181" spans="1:12" ht="20.100000000000001" customHeight="1" x14ac:dyDescent="0.25">
      <c r="A181" s="6">
        <v>177</v>
      </c>
      <c r="B181" s="5">
        <v>177</v>
      </c>
      <c r="C181" s="2" t="s">
        <v>585</v>
      </c>
      <c r="D181" s="2" t="s">
        <v>584</v>
      </c>
      <c r="E181" s="2" t="s">
        <v>541</v>
      </c>
      <c r="F181" s="4">
        <v>41576</v>
      </c>
      <c r="G181" s="4">
        <v>44222</v>
      </c>
      <c r="H181" s="4">
        <f t="shared" si="11"/>
        <v>44587</v>
      </c>
      <c r="I181" s="3">
        <f t="shared" ca="1" si="9"/>
        <v>96</v>
      </c>
      <c r="J181" s="2" t="s">
        <v>85</v>
      </c>
      <c r="K181" s="2" t="s">
        <v>105</v>
      </c>
      <c r="L181" s="63" t="str">
        <f t="shared" si="10"/>
        <v>Dominika Kukuł</v>
      </c>
    </row>
    <row r="182" spans="1:12" ht="20.100000000000001" customHeight="1" x14ac:dyDescent="0.25">
      <c r="A182" s="6">
        <v>178</v>
      </c>
      <c r="B182" s="5">
        <v>178</v>
      </c>
      <c r="C182" s="2" t="s">
        <v>202</v>
      </c>
      <c r="D182" s="2" t="s">
        <v>583</v>
      </c>
      <c r="E182" s="2" t="s">
        <v>541</v>
      </c>
      <c r="F182" s="4">
        <v>41503</v>
      </c>
      <c r="G182" s="4">
        <v>44222</v>
      </c>
      <c r="H182" s="4">
        <f t="shared" si="11"/>
        <v>44587</v>
      </c>
      <c r="I182" s="3">
        <f t="shared" ca="1" si="9"/>
        <v>96</v>
      </c>
      <c r="J182" s="2" t="s">
        <v>85</v>
      </c>
      <c r="K182" s="2" t="s">
        <v>105</v>
      </c>
      <c r="L182" s="63" t="str">
        <f t="shared" si="10"/>
        <v>Maja Kuśnierz</v>
      </c>
    </row>
    <row r="183" spans="1:12" ht="20.100000000000001" customHeight="1" x14ac:dyDescent="0.25">
      <c r="A183" s="6">
        <v>179</v>
      </c>
      <c r="B183" s="5">
        <v>179</v>
      </c>
      <c r="C183" s="2" t="s">
        <v>471</v>
      </c>
      <c r="D183" s="2" t="s">
        <v>582</v>
      </c>
      <c r="E183" s="2" t="s">
        <v>541</v>
      </c>
      <c r="F183" s="4">
        <v>41674</v>
      </c>
      <c r="G183" s="4">
        <v>44222</v>
      </c>
      <c r="H183" s="4">
        <f t="shared" ref="H183:H214" si="12">IF(G183="","",G183+365)</f>
        <v>44587</v>
      </c>
      <c r="I183" s="3">
        <f t="shared" ca="1" si="9"/>
        <v>96</v>
      </c>
      <c r="J183" s="2" t="s">
        <v>85</v>
      </c>
      <c r="K183" s="2" t="s">
        <v>105</v>
      </c>
      <c r="L183" s="63" t="str">
        <f t="shared" si="10"/>
        <v>Diana Lewandowska</v>
      </c>
    </row>
    <row r="184" spans="1:12" ht="20.100000000000001" customHeight="1" x14ac:dyDescent="0.25">
      <c r="A184" s="6">
        <v>180</v>
      </c>
      <c r="B184" s="5">
        <v>180</v>
      </c>
      <c r="C184" s="2" t="s">
        <v>280</v>
      </c>
      <c r="D184" s="2" t="s">
        <v>581</v>
      </c>
      <c r="E184" s="2" t="s">
        <v>541</v>
      </c>
      <c r="F184" s="4">
        <v>42262</v>
      </c>
      <c r="G184" s="4">
        <v>44222</v>
      </c>
      <c r="H184" s="4">
        <f t="shared" si="12"/>
        <v>44587</v>
      </c>
      <c r="I184" s="3">
        <f t="shared" ca="1" si="9"/>
        <v>96</v>
      </c>
      <c r="J184" s="2" t="s">
        <v>85</v>
      </c>
      <c r="K184" s="2" t="s">
        <v>105</v>
      </c>
      <c r="L184" s="63" t="str">
        <f t="shared" si="10"/>
        <v>Marcel Płaneta</v>
      </c>
    </row>
    <row r="185" spans="1:12" ht="20.100000000000001" customHeight="1" x14ac:dyDescent="0.25">
      <c r="A185" s="6">
        <v>181</v>
      </c>
      <c r="B185" s="5">
        <v>181</v>
      </c>
      <c r="C185" s="2" t="s">
        <v>92</v>
      </c>
      <c r="D185" s="2" t="s">
        <v>581</v>
      </c>
      <c r="E185" s="2" t="s">
        <v>541</v>
      </c>
      <c r="F185" s="4">
        <v>42297</v>
      </c>
      <c r="G185" s="4">
        <v>44222</v>
      </c>
      <c r="H185" s="4">
        <f t="shared" si="12"/>
        <v>44587</v>
      </c>
      <c r="I185" s="3">
        <f t="shared" ca="1" si="9"/>
        <v>96</v>
      </c>
      <c r="J185" s="2" t="s">
        <v>85</v>
      </c>
      <c r="K185" s="2" t="s">
        <v>105</v>
      </c>
      <c r="L185" s="63" t="str">
        <f t="shared" si="10"/>
        <v>Miłosz Płaneta</v>
      </c>
    </row>
    <row r="186" spans="1:12" ht="20.100000000000001" customHeight="1" x14ac:dyDescent="0.25">
      <c r="A186" s="6">
        <v>182</v>
      </c>
      <c r="B186" s="5">
        <v>182</v>
      </c>
      <c r="C186" s="2" t="s">
        <v>271</v>
      </c>
      <c r="D186" s="2" t="s">
        <v>580</v>
      </c>
      <c r="E186" s="2" t="s">
        <v>541</v>
      </c>
      <c r="F186" s="4">
        <v>40550</v>
      </c>
      <c r="G186" s="4">
        <v>44222</v>
      </c>
      <c r="H186" s="4">
        <f t="shared" si="12"/>
        <v>44587</v>
      </c>
      <c r="I186" s="3">
        <f t="shared" ca="1" si="9"/>
        <v>96</v>
      </c>
      <c r="J186" s="2" t="s">
        <v>85</v>
      </c>
      <c r="K186" s="2" t="s">
        <v>105</v>
      </c>
      <c r="L186" s="63" t="str">
        <f t="shared" si="10"/>
        <v>Aleksander Rudnicki</v>
      </c>
    </row>
    <row r="187" spans="1:12" ht="20.100000000000001" customHeight="1" x14ac:dyDescent="0.25">
      <c r="A187" s="6">
        <v>183</v>
      </c>
      <c r="B187" s="5">
        <v>183</v>
      </c>
      <c r="C187" s="2" t="s">
        <v>171</v>
      </c>
      <c r="D187" s="2" t="s">
        <v>579</v>
      </c>
      <c r="E187" s="2" t="s">
        <v>541</v>
      </c>
      <c r="F187" s="4">
        <v>41482</v>
      </c>
      <c r="G187" s="4">
        <v>44222</v>
      </c>
      <c r="H187" s="4">
        <f t="shared" si="12"/>
        <v>44587</v>
      </c>
      <c r="I187" s="3">
        <f t="shared" ca="1" si="9"/>
        <v>96</v>
      </c>
      <c r="J187" s="2" t="s">
        <v>85</v>
      </c>
      <c r="K187" s="2" t="s">
        <v>105</v>
      </c>
      <c r="L187" s="63" t="str">
        <f t="shared" si="10"/>
        <v>Robert Żuberek</v>
      </c>
    </row>
    <row r="188" spans="1:12" ht="20.100000000000001" customHeight="1" x14ac:dyDescent="0.25">
      <c r="A188" s="6">
        <v>184</v>
      </c>
      <c r="B188" s="5">
        <v>184</v>
      </c>
      <c r="C188" s="2" t="s">
        <v>109</v>
      </c>
      <c r="D188" s="2" t="s">
        <v>578</v>
      </c>
      <c r="E188" s="2" t="s">
        <v>541</v>
      </c>
      <c r="F188" s="4">
        <v>39387</v>
      </c>
      <c r="G188" s="4">
        <v>44222</v>
      </c>
      <c r="H188" s="4">
        <f t="shared" si="12"/>
        <v>44587</v>
      </c>
      <c r="I188" s="3">
        <f t="shared" ca="1" si="9"/>
        <v>96</v>
      </c>
      <c r="J188" s="2" t="s">
        <v>85</v>
      </c>
      <c r="K188" s="2" t="s">
        <v>105</v>
      </c>
      <c r="L188" s="63" t="str">
        <f t="shared" si="10"/>
        <v>Piotr Calik</v>
      </c>
    </row>
    <row r="189" spans="1:12" ht="20.100000000000001" customHeight="1" x14ac:dyDescent="0.25">
      <c r="A189" s="6">
        <v>185</v>
      </c>
      <c r="B189" s="5">
        <v>185</v>
      </c>
      <c r="C189" s="2" t="s">
        <v>509</v>
      </c>
      <c r="D189" s="2" t="s">
        <v>577</v>
      </c>
      <c r="E189" s="2" t="s">
        <v>541</v>
      </c>
      <c r="F189" s="4">
        <v>38300</v>
      </c>
      <c r="G189" s="4">
        <v>44222</v>
      </c>
      <c r="H189" s="4">
        <f t="shared" si="12"/>
        <v>44587</v>
      </c>
      <c r="I189" s="3">
        <f t="shared" ca="1" si="9"/>
        <v>96</v>
      </c>
      <c r="J189" s="2" t="s">
        <v>85</v>
      </c>
      <c r="K189" s="2" t="s">
        <v>105</v>
      </c>
      <c r="L189" s="63" t="str">
        <f t="shared" si="10"/>
        <v>Natalia Chirowska</v>
      </c>
    </row>
    <row r="190" spans="1:12" ht="20.100000000000001" customHeight="1" x14ac:dyDescent="0.25">
      <c r="A190" s="6">
        <v>186</v>
      </c>
      <c r="B190" s="5">
        <v>186</v>
      </c>
      <c r="C190" s="2" t="s">
        <v>43</v>
      </c>
      <c r="D190" s="2" t="s">
        <v>576</v>
      </c>
      <c r="E190" s="2" t="s">
        <v>541</v>
      </c>
      <c r="F190" s="4">
        <v>39104</v>
      </c>
      <c r="G190" s="4">
        <v>44222</v>
      </c>
      <c r="H190" s="4">
        <f t="shared" si="12"/>
        <v>44587</v>
      </c>
      <c r="I190" s="3">
        <f t="shared" ca="1" si="9"/>
        <v>96</v>
      </c>
      <c r="J190" s="2" t="s">
        <v>85</v>
      </c>
      <c r="K190" s="2" t="s">
        <v>105</v>
      </c>
      <c r="L190" s="63" t="str">
        <f t="shared" si="10"/>
        <v>Julia Florczak</v>
      </c>
    </row>
    <row r="191" spans="1:12" ht="20.100000000000001" customHeight="1" x14ac:dyDescent="0.25">
      <c r="A191" s="6">
        <v>187</v>
      </c>
      <c r="B191" s="5">
        <v>187</v>
      </c>
      <c r="C191" s="2" t="s">
        <v>156</v>
      </c>
      <c r="D191" s="2" t="s">
        <v>575</v>
      </c>
      <c r="E191" s="2" t="s">
        <v>541</v>
      </c>
      <c r="F191" s="4">
        <v>39288</v>
      </c>
      <c r="G191" s="4">
        <v>44222</v>
      </c>
      <c r="H191" s="4">
        <f t="shared" si="12"/>
        <v>44587</v>
      </c>
      <c r="I191" s="3">
        <f t="shared" ca="1" si="9"/>
        <v>96</v>
      </c>
      <c r="J191" s="2" t="s">
        <v>85</v>
      </c>
      <c r="K191" s="2" t="s">
        <v>105</v>
      </c>
      <c r="L191" s="63" t="str">
        <f t="shared" si="10"/>
        <v>Jakub Matuszczyk</v>
      </c>
    </row>
    <row r="192" spans="1:12" ht="20.100000000000001" customHeight="1" x14ac:dyDescent="0.25">
      <c r="A192" s="6">
        <v>188</v>
      </c>
      <c r="B192" s="5">
        <v>188</v>
      </c>
      <c r="C192" s="2" t="s">
        <v>574</v>
      </c>
      <c r="D192" s="2" t="s">
        <v>573</v>
      </c>
      <c r="E192" s="2" t="s">
        <v>541</v>
      </c>
      <c r="F192" s="4">
        <v>40439</v>
      </c>
      <c r="G192" s="4">
        <v>44222</v>
      </c>
      <c r="H192" s="4">
        <f t="shared" si="12"/>
        <v>44587</v>
      </c>
      <c r="I192" s="3">
        <f t="shared" ca="1" si="9"/>
        <v>96</v>
      </c>
      <c r="J192" s="2" t="s">
        <v>85</v>
      </c>
      <c r="K192" s="2" t="s">
        <v>105</v>
      </c>
      <c r="L192" s="63" t="str">
        <f t="shared" si="10"/>
        <v>Dawid Śnieszko</v>
      </c>
    </row>
    <row r="193" spans="1:12" ht="20.100000000000001" customHeight="1" x14ac:dyDescent="0.25">
      <c r="A193" s="6">
        <v>189</v>
      </c>
      <c r="B193" s="5">
        <v>189</v>
      </c>
      <c r="C193" s="2" t="s">
        <v>282</v>
      </c>
      <c r="D193" s="2" t="s">
        <v>572</v>
      </c>
      <c r="E193" s="2" t="s">
        <v>541</v>
      </c>
      <c r="F193" s="4">
        <v>39452</v>
      </c>
      <c r="G193" s="4">
        <v>44222</v>
      </c>
      <c r="H193" s="4">
        <f t="shared" si="12"/>
        <v>44587</v>
      </c>
      <c r="I193" s="3">
        <f t="shared" ca="1" si="9"/>
        <v>96</v>
      </c>
      <c r="J193" s="2" t="s">
        <v>85</v>
      </c>
      <c r="K193" s="2" t="s">
        <v>105</v>
      </c>
      <c r="L193" s="63" t="str">
        <f t="shared" si="10"/>
        <v>Hubert Szczepański</v>
      </c>
    </row>
    <row r="194" spans="1:12" ht="20.100000000000001" customHeight="1" x14ac:dyDescent="0.25">
      <c r="A194" s="6">
        <v>190</v>
      </c>
      <c r="B194" s="5">
        <v>190</v>
      </c>
      <c r="C194" s="2" t="s">
        <v>181</v>
      </c>
      <c r="D194" s="2" t="s">
        <v>99</v>
      </c>
      <c r="E194" s="2" t="s">
        <v>541</v>
      </c>
      <c r="F194" s="4">
        <v>39644</v>
      </c>
      <c r="G194" s="4">
        <v>44222</v>
      </c>
      <c r="H194" s="4">
        <f t="shared" si="12"/>
        <v>44587</v>
      </c>
      <c r="I194" s="3">
        <f t="shared" ca="1" si="9"/>
        <v>96</v>
      </c>
      <c r="J194" s="2" t="s">
        <v>85</v>
      </c>
      <c r="K194" s="2" t="s">
        <v>105</v>
      </c>
      <c r="L194" s="63" t="str">
        <f t="shared" si="10"/>
        <v>Tomasz Woźniak</v>
      </c>
    </row>
    <row r="195" spans="1:12" ht="20.100000000000001" customHeight="1" x14ac:dyDescent="0.25">
      <c r="A195" s="6">
        <v>191</v>
      </c>
      <c r="B195" s="5">
        <v>191</v>
      </c>
      <c r="C195" s="2" t="s">
        <v>171</v>
      </c>
      <c r="D195" s="2" t="s">
        <v>571</v>
      </c>
      <c r="E195" s="2" t="s">
        <v>541</v>
      </c>
      <c r="F195" s="4">
        <v>40183</v>
      </c>
      <c r="G195" s="4">
        <v>44222</v>
      </c>
      <c r="H195" s="4">
        <f t="shared" si="12"/>
        <v>44587</v>
      </c>
      <c r="I195" s="3">
        <f t="shared" ca="1" si="9"/>
        <v>96</v>
      </c>
      <c r="J195" s="2" t="s">
        <v>85</v>
      </c>
      <c r="K195" s="2" t="s">
        <v>105</v>
      </c>
      <c r="L195" s="63" t="str">
        <f t="shared" si="10"/>
        <v>Robert Zarzycki</v>
      </c>
    </row>
    <row r="196" spans="1:12" ht="20.100000000000001" customHeight="1" x14ac:dyDescent="0.25">
      <c r="A196" s="6">
        <v>192</v>
      </c>
      <c r="B196" s="5">
        <v>192</v>
      </c>
      <c r="C196" s="2" t="s">
        <v>417</v>
      </c>
      <c r="D196" s="2" t="s">
        <v>570</v>
      </c>
      <c r="E196" s="2" t="s">
        <v>541</v>
      </c>
      <c r="F196" s="4">
        <v>37634</v>
      </c>
      <c r="G196" s="4">
        <v>44222</v>
      </c>
      <c r="H196" s="4">
        <f t="shared" si="12"/>
        <v>44587</v>
      </c>
      <c r="I196" s="3">
        <f t="shared" ca="1" si="9"/>
        <v>96</v>
      </c>
      <c r="J196" s="2" t="s">
        <v>85</v>
      </c>
      <c r="K196" s="2" t="s">
        <v>105</v>
      </c>
      <c r="L196" s="63" t="str">
        <f t="shared" si="10"/>
        <v>Weronika Kopacz</v>
      </c>
    </row>
    <row r="197" spans="1:12" ht="20.100000000000001" customHeight="1" x14ac:dyDescent="0.25">
      <c r="A197" s="6">
        <v>193</v>
      </c>
      <c r="B197" s="5">
        <v>193</v>
      </c>
      <c r="C197" s="2" t="s">
        <v>569</v>
      </c>
      <c r="D197" s="2" t="s">
        <v>568</v>
      </c>
      <c r="E197" s="2" t="s">
        <v>541</v>
      </c>
      <c r="F197" s="4">
        <v>37767</v>
      </c>
      <c r="G197" s="4">
        <v>44222</v>
      </c>
      <c r="H197" s="4">
        <f t="shared" si="12"/>
        <v>44587</v>
      </c>
      <c r="I197" s="3">
        <f t="shared" ref="I197:I260" ca="1" si="13">IF(G197="","",H197-$A$2)</f>
        <v>96</v>
      </c>
      <c r="J197" s="2" t="s">
        <v>85</v>
      </c>
      <c r="K197" s="2" t="s">
        <v>105</v>
      </c>
      <c r="L197" s="63" t="str">
        <f t="shared" si="10"/>
        <v>Ernest Major</v>
      </c>
    </row>
    <row r="198" spans="1:12" ht="20.100000000000001" customHeight="1" x14ac:dyDescent="0.25">
      <c r="A198" s="6">
        <v>194</v>
      </c>
      <c r="B198" s="5">
        <v>194</v>
      </c>
      <c r="C198" s="2" t="s">
        <v>37</v>
      </c>
      <c r="D198" s="2" t="s">
        <v>567</v>
      </c>
      <c r="E198" s="2" t="s">
        <v>541</v>
      </c>
      <c r="F198" s="4">
        <v>35187</v>
      </c>
      <c r="G198" s="4">
        <v>44222</v>
      </c>
      <c r="H198" s="4">
        <f t="shared" si="12"/>
        <v>44587</v>
      </c>
      <c r="I198" s="3">
        <f t="shared" ca="1" si="13"/>
        <v>96</v>
      </c>
      <c r="J198" s="2" t="s">
        <v>85</v>
      </c>
      <c r="K198" s="2" t="s">
        <v>105</v>
      </c>
      <c r="L198" s="63" t="str">
        <f t="shared" ref="L198:L261" si="14">C198&amp;" "&amp;D198</f>
        <v>Paweł Przysiężnik</v>
      </c>
    </row>
    <row r="199" spans="1:12" ht="20.100000000000001" customHeight="1" x14ac:dyDescent="0.25">
      <c r="A199" s="6">
        <v>195</v>
      </c>
      <c r="B199" s="5">
        <v>195</v>
      </c>
      <c r="C199" s="2" t="s">
        <v>137</v>
      </c>
      <c r="D199" s="2" t="s">
        <v>566</v>
      </c>
      <c r="E199" s="2" t="s">
        <v>541</v>
      </c>
      <c r="F199" s="4">
        <v>32505</v>
      </c>
      <c r="G199" s="4">
        <v>44222</v>
      </c>
      <c r="H199" s="4">
        <f t="shared" si="12"/>
        <v>44587</v>
      </c>
      <c r="I199" s="3">
        <f t="shared" ca="1" si="13"/>
        <v>96</v>
      </c>
      <c r="J199" s="2" t="s">
        <v>85</v>
      </c>
      <c r="K199" s="2" t="s">
        <v>105</v>
      </c>
      <c r="L199" s="63" t="str">
        <f t="shared" si="14"/>
        <v>Marcin Stolarczyk</v>
      </c>
    </row>
    <row r="200" spans="1:12" ht="20.100000000000001" customHeight="1" x14ac:dyDescent="0.25">
      <c r="A200" s="6">
        <v>196</v>
      </c>
      <c r="B200" s="5">
        <v>196</v>
      </c>
      <c r="C200" s="2" t="s">
        <v>244</v>
      </c>
      <c r="D200" s="2" t="s">
        <v>565</v>
      </c>
      <c r="E200" s="2" t="s">
        <v>541</v>
      </c>
      <c r="F200" s="4">
        <v>26512</v>
      </c>
      <c r="G200" s="4">
        <v>44222</v>
      </c>
      <c r="H200" s="4">
        <f t="shared" si="12"/>
        <v>44587</v>
      </c>
      <c r="I200" s="3">
        <f t="shared" ca="1" si="13"/>
        <v>96</v>
      </c>
      <c r="J200" s="2" t="s">
        <v>85</v>
      </c>
      <c r="K200" s="2" t="s">
        <v>105</v>
      </c>
      <c r="L200" s="63" t="str">
        <f t="shared" si="14"/>
        <v>Grzegorz Wełyczko</v>
      </c>
    </row>
    <row r="201" spans="1:12" ht="20.100000000000001" customHeight="1" x14ac:dyDescent="0.25">
      <c r="A201" s="6">
        <v>197</v>
      </c>
      <c r="B201" s="5">
        <v>197</v>
      </c>
      <c r="C201" s="2" t="s">
        <v>564</v>
      </c>
      <c r="D201" s="2" t="s">
        <v>563</v>
      </c>
      <c r="E201" s="2" t="s">
        <v>562</v>
      </c>
      <c r="F201" s="4">
        <v>40672</v>
      </c>
      <c r="G201" s="4">
        <v>44222</v>
      </c>
      <c r="H201" s="4">
        <f t="shared" si="12"/>
        <v>44587</v>
      </c>
      <c r="I201" s="3">
        <f t="shared" ca="1" si="13"/>
        <v>96</v>
      </c>
      <c r="J201" s="2" t="s">
        <v>232</v>
      </c>
      <c r="K201" s="2" t="s">
        <v>105</v>
      </c>
      <c r="L201" s="63" t="str">
        <f t="shared" si="14"/>
        <v>Lena Bardzik</v>
      </c>
    </row>
    <row r="202" spans="1:12" ht="20.100000000000001" customHeight="1" x14ac:dyDescent="0.25">
      <c r="A202" s="6">
        <v>198</v>
      </c>
      <c r="B202" s="5">
        <v>198</v>
      </c>
      <c r="C202" s="2" t="s">
        <v>561</v>
      </c>
      <c r="D202" s="2" t="s">
        <v>552</v>
      </c>
      <c r="E202" s="2" t="s">
        <v>449</v>
      </c>
      <c r="F202" s="4">
        <v>20972</v>
      </c>
      <c r="G202" s="4">
        <v>44222</v>
      </c>
      <c r="H202" s="4">
        <f t="shared" si="12"/>
        <v>44587</v>
      </c>
      <c r="I202" s="3">
        <f t="shared" ca="1" si="13"/>
        <v>96</v>
      </c>
      <c r="J202" s="2" t="s">
        <v>85</v>
      </c>
      <c r="K202" s="2" t="s">
        <v>105</v>
      </c>
      <c r="L202" s="63" t="str">
        <f t="shared" si="14"/>
        <v>Bogdan Niedziela</v>
      </c>
    </row>
    <row r="203" spans="1:12" ht="20.100000000000001" customHeight="1" x14ac:dyDescent="0.25">
      <c r="A203" s="6">
        <v>199</v>
      </c>
      <c r="B203" s="5">
        <v>199</v>
      </c>
      <c r="C203" s="2" t="s">
        <v>242</v>
      </c>
      <c r="D203" s="2" t="s">
        <v>560</v>
      </c>
      <c r="E203" s="2" t="s">
        <v>449</v>
      </c>
      <c r="F203" s="4">
        <v>25527</v>
      </c>
      <c r="G203" s="4">
        <v>44222</v>
      </c>
      <c r="H203" s="4">
        <f t="shared" si="12"/>
        <v>44587</v>
      </c>
      <c r="I203" s="3">
        <f t="shared" ca="1" si="13"/>
        <v>96</v>
      </c>
      <c r="J203" s="2" t="s">
        <v>85</v>
      </c>
      <c r="K203" s="2" t="s">
        <v>105</v>
      </c>
      <c r="L203" s="63" t="str">
        <f t="shared" si="14"/>
        <v>Dariusz Mazur</v>
      </c>
    </row>
    <row r="204" spans="1:12" ht="20.100000000000001" customHeight="1" x14ac:dyDescent="0.25">
      <c r="A204" s="6">
        <v>200</v>
      </c>
      <c r="B204" s="5">
        <v>200</v>
      </c>
      <c r="C204" s="2" t="s">
        <v>559</v>
      </c>
      <c r="D204" s="2" t="s">
        <v>548</v>
      </c>
      <c r="E204" s="2" t="s">
        <v>449</v>
      </c>
      <c r="F204" s="4">
        <v>27675</v>
      </c>
      <c r="G204" s="4">
        <v>44222</v>
      </c>
      <c r="H204" s="4">
        <f t="shared" si="12"/>
        <v>44587</v>
      </c>
      <c r="I204" s="3">
        <f t="shared" ca="1" si="13"/>
        <v>96</v>
      </c>
      <c r="J204" s="2" t="s">
        <v>85</v>
      </c>
      <c r="K204" s="2" t="s">
        <v>105</v>
      </c>
      <c r="L204" s="63" t="str">
        <f t="shared" si="14"/>
        <v>Waldemar Maligłówka</v>
      </c>
    </row>
    <row r="205" spans="1:12" ht="20.100000000000001" customHeight="1" x14ac:dyDescent="0.25">
      <c r="A205" s="6">
        <v>201</v>
      </c>
      <c r="B205" s="5">
        <v>201</v>
      </c>
      <c r="C205" s="2" t="s">
        <v>558</v>
      </c>
      <c r="D205" s="2" t="s">
        <v>546</v>
      </c>
      <c r="E205" s="2" t="s">
        <v>449</v>
      </c>
      <c r="F205" s="4">
        <v>27824</v>
      </c>
      <c r="G205" s="4">
        <v>44222</v>
      </c>
      <c r="H205" s="4">
        <f t="shared" si="12"/>
        <v>44587</v>
      </c>
      <c r="I205" s="3">
        <f t="shared" ca="1" si="13"/>
        <v>96</v>
      </c>
      <c r="J205" s="2" t="s">
        <v>85</v>
      </c>
      <c r="K205" s="2" t="s">
        <v>105</v>
      </c>
      <c r="L205" s="63" t="str">
        <f t="shared" si="14"/>
        <v>Urszula  Schenk</v>
      </c>
    </row>
    <row r="206" spans="1:12" ht="20.100000000000001" customHeight="1" x14ac:dyDescent="0.25">
      <c r="A206" s="6">
        <v>202</v>
      </c>
      <c r="B206" s="5">
        <v>202</v>
      </c>
      <c r="C206" s="2" t="s">
        <v>95</v>
      </c>
      <c r="D206" s="2" t="s">
        <v>546</v>
      </c>
      <c r="E206" s="2" t="s">
        <v>449</v>
      </c>
      <c r="F206" s="4">
        <v>28404</v>
      </c>
      <c r="G206" s="4">
        <v>44222</v>
      </c>
      <c r="H206" s="4">
        <f t="shared" si="12"/>
        <v>44587</v>
      </c>
      <c r="I206" s="3">
        <f t="shared" ca="1" si="13"/>
        <v>96</v>
      </c>
      <c r="J206" s="2" t="s">
        <v>85</v>
      </c>
      <c r="K206" s="2" t="s">
        <v>105</v>
      </c>
      <c r="L206" s="63" t="str">
        <f t="shared" si="14"/>
        <v>Krystian Schenk</v>
      </c>
    </row>
    <row r="207" spans="1:12" ht="20.100000000000001" customHeight="1" x14ac:dyDescent="0.25">
      <c r="A207" s="6">
        <v>203</v>
      </c>
      <c r="B207" s="5">
        <v>203</v>
      </c>
      <c r="C207" s="2" t="s">
        <v>374</v>
      </c>
      <c r="D207" s="2" t="s">
        <v>552</v>
      </c>
      <c r="E207" s="2" t="s">
        <v>449</v>
      </c>
      <c r="F207" s="4">
        <v>31382</v>
      </c>
      <c r="G207" s="4">
        <v>44222</v>
      </c>
      <c r="H207" s="4">
        <f t="shared" si="12"/>
        <v>44587</v>
      </c>
      <c r="I207" s="3">
        <f t="shared" ca="1" si="13"/>
        <v>96</v>
      </c>
      <c r="J207" s="2" t="s">
        <v>85</v>
      </c>
      <c r="K207" s="2" t="s">
        <v>105</v>
      </c>
      <c r="L207" s="63" t="str">
        <f t="shared" si="14"/>
        <v>Adrian Niedziela</v>
      </c>
    </row>
    <row r="208" spans="1:12" ht="20.100000000000001" customHeight="1" x14ac:dyDescent="0.25">
      <c r="A208" s="6">
        <v>204</v>
      </c>
      <c r="B208" s="5">
        <v>204</v>
      </c>
      <c r="C208" s="2" t="s">
        <v>122</v>
      </c>
      <c r="D208" s="2" t="s">
        <v>557</v>
      </c>
      <c r="E208" s="2" t="s">
        <v>449</v>
      </c>
      <c r="F208" s="4">
        <v>31715</v>
      </c>
      <c r="G208" s="4">
        <v>44222</v>
      </c>
      <c r="H208" s="4">
        <f t="shared" si="12"/>
        <v>44587</v>
      </c>
      <c r="I208" s="3">
        <f t="shared" ca="1" si="13"/>
        <v>96</v>
      </c>
      <c r="J208" s="2" t="s">
        <v>85</v>
      </c>
      <c r="K208" s="2" t="s">
        <v>105</v>
      </c>
      <c r="L208" s="63" t="str">
        <f t="shared" si="14"/>
        <v>Mateusz Chrząszcz</v>
      </c>
    </row>
    <row r="209" spans="1:12" ht="20.100000000000001" customHeight="1" x14ac:dyDescent="0.25">
      <c r="A209" s="6">
        <v>205</v>
      </c>
      <c r="B209" s="5">
        <v>205</v>
      </c>
      <c r="C209" s="2" t="s">
        <v>4</v>
      </c>
      <c r="D209" s="2" t="s">
        <v>552</v>
      </c>
      <c r="E209" s="2" t="s">
        <v>449</v>
      </c>
      <c r="F209" s="4">
        <v>33429</v>
      </c>
      <c r="G209" s="4">
        <v>44222</v>
      </c>
      <c r="H209" s="4">
        <f t="shared" si="12"/>
        <v>44587</v>
      </c>
      <c r="I209" s="3">
        <f t="shared" ca="1" si="13"/>
        <v>96</v>
      </c>
      <c r="J209" s="2" t="s">
        <v>85</v>
      </c>
      <c r="K209" s="2" t="s">
        <v>105</v>
      </c>
      <c r="L209" s="63" t="str">
        <f t="shared" si="14"/>
        <v>Magdalena  Niedziela</v>
      </c>
    </row>
    <row r="210" spans="1:12" ht="20.100000000000001" customHeight="1" x14ac:dyDescent="0.25">
      <c r="A210" s="6">
        <v>206</v>
      </c>
      <c r="B210" s="5">
        <v>206</v>
      </c>
      <c r="C210" s="2" t="s">
        <v>137</v>
      </c>
      <c r="D210" s="2" t="s">
        <v>556</v>
      </c>
      <c r="E210" s="2" t="s">
        <v>449</v>
      </c>
      <c r="F210" s="4">
        <v>33754</v>
      </c>
      <c r="G210" s="4">
        <v>44222</v>
      </c>
      <c r="H210" s="4">
        <f t="shared" si="12"/>
        <v>44587</v>
      </c>
      <c r="I210" s="3">
        <f t="shared" ca="1" si="13"/>
        <v>96</v>
      </c>
      <c r="J210" s="2" t="s">
        <v>85</v>
      </c>
      <c r="K210" s="2" t="s">
        <v>105</v>
      </c>
      <c r="L210" s="63" t="str">
        <f t="shared" si="14"/>
        <v>Marcin Godzierz</v>
      </c>
    </row>
    <row r="211" spans="1:12" ht="20.100000000000001" customHeight="1" x14ac:dyDescent="0.25">
      <c r="A211" s="6">
        <v>207</v>
      </c>
      <c r="B211" s="5">
        <v>207</v>
      </c>
      <c r="C211" s="2" t="s">
        <v>405</v>
      </c>
      <c r="D211" s="2" t="s">
        <v>555</v>
      </c>
      <c r="E211" s="2" t="s">
        <v>449</v>
      </c>
      <c r="F211" s="4">
        <v>34256</v>
      </c>
      <c r="G211" s="4">
        <v>44222</v>
      </c>
      <c r="H211" s="4">
        <f t="shared" si="12"/>
        <v>44587</v>
      </c>
      <c r="I211" s="3">
        <f t="shared" ca="1" si="13"/>
        <v>96</v>
      </c>
      <c r="J211" s="2" t="s">
        <v>85</v>
      </c>
      <c r="K211" s="2" t="s">
        <v>105</v>
      </c>
      <c r="L211" s="63" t="str">
        <f t="shared" si="14"/>
        <v>Daniel  Sznicer</v>
      </c>
    </row>
    <row r="212" spans="1:12" ht="20.100000000000001" customHeight="1" x14ac:dyDescent="0.25">
      <c r="A212" s="6">
        <v>208</v>
      </c>
      <c r="B212" s="5">
        <v>208</v>
      </c>
      <c r="C212" s="2" t="s">
        <v>244</v>
      </c>
      <c r="D212" s="2" t="s">
        <v>554</v>
      </c>
      <c r="E212" s="2" t="s">
        <v>449</v>
      </c>
      <c r="F212" s="4">
        <v>34553</v>
      </c>
      <c r="G212" s="4">
        <v>44222</v>
      </c>
      <c r="H212" s="4">
        <f t="shared" si="12"/>
        <v>44587</v>
      </c>
      <c r="I212" s="3">
        <f t="shared" ca="1" si="13"/>
        <v>96</v>
      </c>
      <c r="J212" s="2" t="s">
        <v>85</v>
      </c>
      <c r="K212" s="2" t="s">
        <v>105</v>
      </c>
      <c r="L212" s="63" t="str">
        <f t="shared" si="14"/>
        <v>Grzegorz Isakiewicz</v>
      </c>
    </row>
    <row r="213" spans="1:12" ht="20.100000000000001" customHeight="1" x14ac:dyDescent="0.25">
      <c r="A213" s="6">
        <v>209</v>
      </c>
      <c r="B213" s="5">
        <v>209</v>
      </c>
      <c r="C213" s="2" t="s">
        <v>17</v>
      </c>
      <c r="D213" s="2" t="s">
        <v>553</v>
      </c>
      <c r="E213" s="2" t="s">
        <v>449</v>
      </c>
      <c r="F213" s="4">
        <v>34677</v>
      </c>
      <c r="G213" s="4">
        <v>44222</v>
      </c>
      <c r="H213" s="4">
        <f t="shared" si="12"/>
        <v>44587</v>
      </c>
      <c r="I213" s="3">
        <f t="shared" ca="1" si="13"/>
        <v>96</v>
      </c>
      <c r="J213" s="2" t="s">
        <v>85</v>
      </c>
      <c r="K213" s="2" t="s">
        <v>105</v>
      </c>
      <c r="L213" s="63" t="str">
        <f t="shared" si="14"/>
        <v>Kamil Różacki</v>
      </c>
    </row>
    <row r="214" spans="1:12" ht="20.100000000000001" customHeight="1" x14ac:dyDescent="0.25">
      <c r="A214" s="6">
        <v>210</v>
      </c>
      <c r="B214" s="5">
        <v>210</v>
      </c>
      <c r="C214" s="2" t="s">
        <v>454</v>
      </c>
      <c r="D214" s="2" t="s">
        <v>552</v>
      </c>
      <c r="E214" s="2" t="s">
        <v>449</v>
      </c>
      <c r="F214" s="4">
        <v>35494</v>
      </c>
      <c r="G214" s="4">
        <v>44222</v>
      </c>
      <c r="H214" s="4">
        <f t="shared" si="12"/>
        <v>44587</v>
      </c>
      <c r="I214" s="3">
        <f t="shared" ca="1" si="13"/>
        <v>96</v>
      </c>
      <c r="J214" s="2" t="s">
        <v>85</v>
      </c>
      <c r="K214" s="2" t="s">
        <v>105</v>
      </c>
      <c r="L214" s="63" t="str">
        <f t="shared" si="14"/>
        <v>Alan Niedziela</v>
      </c>
    </row>
    <row r="215" spans="1:12" ht="20.100000000000001" customHeight="1" x14ac:dyDescent="0.25">
      <c r="A215" s="6">
        <v>211</v>
      </c>
      <c r="B215" s="5">
        <v>211</v>
      </c>
      <c r="C215" s="2" t="s">
        <v>526</v>
      </c>
      <c r="D215" s="2" t="s">
        <v>551</v>
      </c>
      <c r="E215" s="2" t="s">
        <v>449</v>
      </c>
      <c r="F215" s="4">
        <v>35528</v>
      </c>
      <c r="G215" s="4">
        <v>44222</v>
      </c>
      <c r="H215" s="4">
        <f t="shared" ref="H215:H246" si="15">IF(G215="","",G215+365)</f>
        <v>44587</v>
      </c>
      <c r="I215" s="3">
        <f t="shared" ca="1" si="13"/>
        <v>96</v>
      </c>
      <c r="J215" s="2" t="s">
        <v>85</v>
      </c>
      <c r="K215" s="2" t="s">
        <v>105</v>
      </c>
      <c r="L215" s="63" t="str">
        <f t="shared" si="14"/>
        <v>Agnieszka Bula</v>
      </c>
    </row>
    <row r="216" spans="1:12" ht="20.100000000000001" customHeight="1" x14ac:dyDescent="0.25">
      <c r="A216" s="6">
        <v>212</v>
      </c>
      <c r="B216" s="5">
        <v>212</v>
      </c>
      <c r="C216" s="2" t="s">
        <v>550</v>
      </c>
      <c r="D216" s="2" t="s">
        <v>546</v>
      </c>
      <c r="E216" s="2" t="s">
        <v>449</v>
      </c>
      <c r="F216" s="4">
        <v>38586</v>
      </c>
      <c r="G216" s="4">
        <v>44222</v>
      </c>
      <c r="H216" s="4">
        <f t="shared" si="15"/>
        <v>44587</v>
      </c>
      <c r="I216" s="3">
        <f t="shared" ca="1" si="13"/>
        <v>96</v>
      </c>
      <c r="J216" s="2" t="s">
        <v>85</v>
      </c>
      <c r="K216" s="2" t="s">
        <v>105</v>
      </c>
      <c r="L216" s="63" t="str">
        <f t="shared" si="14"/>
        <v>Krzysztof Schenk</v>
      </c>
    </row>
    <row r="217" spans="1:12" ht="20.100000000000001" customHeight="1" x14ac:dyDescent="0.25">
      <c r="A217" s="6">
        <v>213</v>
      </c>
      <c r="B217" s="5">
        <v>213</v>
      </c>
      <c r="C217" s="2" t="s">
        <v>549</v>
      </c>
      <c r="D217" s="2" t="s">
        <v>548</v>
      </c>
      <c r="E217" s="2" t="s">
        <v>449</v>
      </c>
      <c r="F217" s="4">
        <v>38875</v>
      </c>
      <c r="G217" s="4">
        <v>44222</v>
      </c>
      <c r="H217" s="4">
        <f t="shared" si="15"/>
        <v>44587</v>
      </c>
      <c r="I217" s="3">
        <f t="shared" ca="1" si="13"/>
        <v>96</v>
      </c>
      <c r="J217" s="2" t="s">
        <v>85</v>
      </c>
      <c r="K217" s="2" t="s">
        <v>105</v>
      </c>
      <c r="L217" s="63" t="str">
        <f t="shared" si="14"/>
        <v>Piotr  Maligłówka</v>
      </c>
    </row>
    <row r="218" spans="1:12" ht="20.100000000000001" customHeight="1" x14ac:dyDescent="0.25">
      <c r="A218" s="6">
        <v>214</v>
      </c>
      <c r="B218" s="5">
        <v>214</v>
      </c>
      <c r="C218" s="2" t="s">
        <v>547</v>
      </c>
      <c r="D218" s="2" t="s">
        <v>546</v>
      </c>
      <c r="E218" s="2" t="s">
        <v>449</v>
      </c>
      <c r="F218" s="4">
        <v>39239</v>
      </c>
      <c r="G218" s="4">
        <v>44222</v>
      </c>
      <c r="H218" s="4">
        <f t="shared" si="15"/>
        <v>44587</v>
      </c>
      <c r="I218" s="3">
        <f t="shared" ca="1" si="13"/>
        <v>96</v>
      </c>
      <c r="J218" s="2" t="s">
        <v>85</v>
      </c>
      <c r="K218" s="2" t="s">
        <v>105</v>
      </c>
      <c r="L218" s="63" t="str">
        <f t="shared" si="14"/>
        <v xml:space="preserve"> Magdalena Schenk</v>
      </c>
    </row>
    <row r="219" spans="1:12" ht="20.100000000000001" customHeight="1" x14ac:dyDescent="0.25">
      <c r="A219" s="6">
        <v>215</v>
      </c>
      <c r="B219" s="5">
        <v>215</v>
      </c>
      <c r="C219" s="2" t="s">
        <v>55</v>
      </c>
      <c r="D219" s="2" t="s">
        <v>545</v>
      </c>
      <c r="E219" s="2" t="s">
        <v>541</v>
      </c>
      <c r="F219" s="4">
        <v>40738</v>
      </c>
      <c r="G219" s="4">
        <v>44222</v>
      </c>
      <c r="H219" s="4">
        <f t="shared" si="15"/>
        <v>44587</v>
      </c>
      <c r="I219" s="3">
        <f t="shared" ca="1" si="13"/>
        <v>96</v>
      </c>
      <c r="J219" s="2" t="s">
        <v>85</v>
      </c>
      <c r="K219" s="2" t="s">
        <v>590</v>
      </c>
      <c r="L219" s="63" t="str">
        <f t="shared" si="14"/>
        <v>Filip Rzepka</v>
      </c>
    </row>
    <row r="220" spans="1:12" ht="20.100000000000001" customHeight="1" x14ac:dyDescent="0.25">
      <c r="A220" s="6">
        <v>216</v>
      </c>
      <c r="B220" s="5">
        <v>216</v>
      </c>
      <c r="C220" s="2" t="s">
        <v>538</v>
      </c>
      <c r="D220" s="2" t="s">
        <v>545</v>
      </c>
      <c r="E220" s="2" t="s">
        <v>541</v>
      </c>
      <c r="F220" s="4">
        <v>38414</v>
      </c>
      <c r="G220" s="4">
        <v>44222</v>
      </c>
      <c r="H220" s="4">
        <f t="shared" si="15"/>
        <v>44587</v>
      </c>
      <c r="I220" s="3">
        <f t="shared" ca="1" si="13"/>
        <v>96</v>
      </c>
      <c r="J220" s="2" t="s">
        <v>85</v>
      </c>
      <c r="K220" s="2" t="s">
        <v>590</v>
      </c>
      <c r="L220" s="63" t="str">
        <f t="shared" si="14"/>
        <v>Sylwia Rzepka</v>
      </c>
    </row>
    <row r="221" spans="1:12" ht="20.100000000000001" customHeight="1" x14ac:dyDescent="0.25">
      <c r="A221" s="6">
        <v>217</v>
      </c>
      <c r="B221" s="5">
        <v>217</v>
      </c>
      <c r="C221" s="2" t="s">
        <v>544</v>
      </c>
      <c r="D221" s="2" t="s">
        <v>543</v>
      </c>
      <c r="E221" s="2" t="s">
        <v>541</v>
      </c>
      <c r="F221" s="4">
        <v>39401</v>
      </c>
      <c r="G221" s="4">
        <v>44222</v>
      </c>
      <c r="H221" s="4">
        <f t="shared" si="15"/>
        <v>44587</v>
      </c>
      <c r="I221" s="3">
        <f t="shared" ca="1" si="13"/>
        <v>96</v>
      </c>
      <c r="J221" s="2" t="s">
        <v>85</v>
      </c>
      <c r="K221" s="2" t="s">
        <v>590</v>
      </c>
      <c r="L221" s="63" t="str">
        <f t="shared" si="14"/>
        <v>Karolina Radz</v>
      </c>
    </row>
    <row r="222" spans="1:12" ht="20.100000000000001" customHeight="1" x14ac:dyDescent="0.25">
      <c r="A222" s="6">
        <v>218</v>
      </c>
      <c r="B222" s="5">
        <v>218</v>
      </c>
      <c r="C222" s="2" t="s">
        <v>529</v>
      </c>
      <c r="D222" s="2" t="s">
        <v>99</v>
      </c>
      <c r="E222" s="2" t="s">
        <v>541</v>
      </c>
      <c r="F222" s="4">
        <v>27499</v>
      </c>
      <c r="G222" s="4">
        <v>44222</v>
      </c>
      <c r="H222" s="4">
        <f t="shared" si="15"/>
        <v>44587</v>
      </c>
      <c r="I222" s="3">
        <f t="shared" ca="1" si="13"/>
        <v>96</v>
      </c>
      <c r="J222" s="2" t="s">
        <v>85</v>
      </c>
      <c r="K222" s="2" t="s">
        <v>590</v>
      </c>
      <c r="L222" s="63" t="str">
        <f t="shared" si="14"/>
        <v>Arkadiusz Woźniak</v>
      </c>
    </row>
    <row r="223" spans="1:12" ht="20.100000000000001" customHeight="1" x14ac:dyDescent="0.25">
      <c r="A223" s="6">
        <v>219</v>
      </c>
      <c r="B223" s="5">
        <v>219</v>
      </c>
      <c r="C223" s="2" t="s">
        <v>542</v>
      </c>
      <c r="D223" s="2" t="s">
        <v>198</v>
      </c>
      <c r="E223" s="2" t="s">
        <v>541</v>
      </c>
      <c r="F223" s="4">
        <v>38579</v>
      </c>
      <c r="G223" s="4">
        <v>44222</v>
      </c>
      <c r="H223" s="4">
        <f t="shared" si="15"/>
        <v>44587</v>
      </c>
      <c r="I223" s="3">
        <f t="shared" ca="1" si="13"/>
        <v>96</v>
      </c>
      <c r="J223" s="2" t="s">
        <v>85</v>
      </c>
      <c r="K223" s="2" t="s">
        <v>590</v>
      </c>
      <c r="L223" s="63" t="str">
        <f t="shared" si="14"/>
        <v>Ignacy Jabłoński</v>
      </c>
    </row>
    <row r="224" spans="1:12" ht="20.100000000000001" customHeight="1" x14ac:dyDescent="0.25">
      <c r="A224" s="6">
        <v>220</v>
      </c>
      <c r="B224" s="5">
        <v>220</v>
      </c>
      <c r="C224" s="2" t="s">
        <v>257</v>
      </c>
      <c r="D224" s="2" t="s">
        <v>540</v>
      </c>
      <c r="E224" s="2" t="s">
        <v>269</v>
      </c>
      <c r="F224" s="4">
        <v>29028</v>
      </c>
      <c r="G224" s="4">
        <v>44222</v>
      </c>
      <c r="H224" s="4">
        <f t="shared" si="15"/>
        <v>44587</v>
      </c>
      <c r="I224" s="3">
        <f t="shared" ca="1" si="13"/>
        <v>96</v>
      </c>
      <c r="J224" s="2" t="s">
        <v>85</v>
      </c>
      <c r="K224" s="2" t="s">
        <v>105</v>
      </c>
      <c r="L224" s="63" t="str">
        <f t="shared" si="14"/>
        <v>Tatiana Zolotarenko</v>
      </c>
    </row>
    <row r="225" spans="1:12" ht="20.100000000000001" customHeight="1" x14ac:dyDescent="0.25">
      <c r="A225" s="6">
        <v>221</v>
      </c>
      <c r="B225" s="5">
        <v>221</v>
      </c>
      <c r="C225" s="2" t="s">
        <v>260</v>
      </c>
      <c r="D225" s="2" t="s">
        <v>540</v>
      </c>
      <c r="E225" s="2" t="s">
        <v>269</v>
      </c>
      <c r="F225" s="4">
        <v>27506</v>
      </c>
      <c r="G225" s="4">
        <v>44222</v>
      </c>
      <c r="H225" s="4">
        <f t="shared" si="15"/>
        <v>44587</v>
      </c>
      <c r="I225" s="3">
        <f t="shared" ca="1" si="13"/>
        <v>96</v>
      </c>
      <c r="J225" s="2" t="s">
        <v>85</v>
      </c>
      <c r="K225" s="2" t="s">
        <v>105</v>
      </c>
      <c r="L225" s="63" t="str">
        <f t="shared" si="14"/>
        <v>Ihor Zolotarenko</v>
      </c>
    </row>
    <row r="226" spans="1:12" ht="20.100000000000001" customHeight="1" x14ac:dyDescent="0.25">
      <c r="A226" s="6">
        <v>222</v>
      </c>
      <c r="B226" s="5">
        <v>222</v>
      </c>
      <c r="C226" s="2" t="s">
        <v>365</v>
      </c>
      <c r="D226" s="2" t="s">
        <v>539</v>
      </c>
      <c r="E226" s="2" t="s">
        <v>269</v>
      </c>
      <c r="F226" s="4">
        <v>37975</v>
      </c>
      <c r="G226" s="4">
        <v>44222</v>
      </c>
      <c r="H226" s="4">
        <f t="shared" si="15"/>
        <v>44587</v>
      </c>
      <c r="I226" s="3">
        <f t="shared" ca="1" si="13"/>
        <v>96</v>
      </c>
      <c r="J226" s="2" t="s">
        <v>85</v>
      </c>
      <c r="K226" s="2" t="s">
        <v>105</v>
      </c>
      <c r="L226" s="63" t="str">
        <f t="shared" si="14"/>
        <v>Katarzyna Hołownia</v>
      </c>
    </row>
    <row r="227" spans="1:12" ht="20.100000000000001" customHeight="1" x14ac:dyDescent="0.25">
      <c r="A227" s="6">
        <v>223</v>
      </c>
      <c r="B227" s="5">
        <v>223</v>
      </c>
      <c r="C227" s="2" t="s">
        <v>538</v>
      </c>
      <c r="D227" s="2" t="s">
        <v>352</v>
      </c>
      <c r="E227" s="2" t="s">
        <v>269</v>
      </c>
      <c r="F227" s="4">
        <v>32692</v>
      </c>
      <c r="G227" s="4">
        <v>44222</v>
      </c>
      <c r="H227" s="4">
        <f t="shared" si="15"/>
        <v>44587</v>
      </c>
      <c r="I227" s="3">
        <f t="shared" ca="1" si="13"/>
        <v>96</v>
      </c>
      <c r="J227" s="2" t="s">
        <v>85</v>
      </c>
      <c r="K227" s="2" t="s">
        <v>105</v>
      </c>
      <c r="L227" s="63" t="str">
        <f t="shared" si="14"/>
        <v>Sylwia Kobus</v>
      </c>
    </row>
    <row r="228" spans="1:12" ht="20.100000000000001" customHeight="1" x14ac:dyDescent="0.25">
      <c r="A228" s="6">
        <v>224</v>
      </c>
      <c r="B228" s="5">
        <v>224</v>
      </c>
      <c r="C228" s="2" t="s">
        <v>156</v>
      </c>
      <c r="D228" s="2" t="s">
        <v>537</v>
      </c>
      <c r="E228" s="2" t="s">
        <v>269</v>
      </c>
      <c r="F228" s="4">
        <v>38061</v>
      </c>
      <c r="G228" s="4">
        <v>44222</v>
      </c>
      <c r="H228" s="4">
        <f t="shared" si="15"/>
        <v>44587</v>
      </c>
      <c r="I228" s="3">
        <f t="shared" ca="1" si="13"/>
        <v>96</v>
      </c>
      <c r="J228" s="2" t="s">
        <v>85</v>
      </c>
      <c r="K228" s="2" t="s">
        <v>105</v>
      </c>
      <c r="L228" s="63" t="str">
        <f t="shared" si="14"/>
        <v>Jakub Stanulewicz</v>
      </c>
    </row>
    <row r="229" spans="1:12" ht="20.100000000000001" customHeight="1" x14ac:dyDescent="0.25">
      <c r="A229" s="6">
        <v>225</v>
      </c>
      <c r="B229" s="5">
        <v>225</v>
      </c>
      <c r="C229" s="2" t="s">
        <v>536</v>
      </c>
      <c r="D229" s="2" t="s">
        <v>346</v>
      </c>
      <c r="E229" s="2" t="s">
        <v>269</v>
      </c>
      <c r="F229" s="4">
        <v>35170</v>
      </c>
      <c r="G229" s="4">
        <v>44222</v>
      </c>
      <c r="H229" s="4">
        <f t="shared" si="15"/>
        <v>44587</v>
      </c>
      <c r="I229" s="3">
        <f t="shared" ca="1" si="13"/>
        <v>96</v>
      </c>
      <c r="J229" s="2" t="s">
        <v>85</v>
      </c>
      <c r="K229" s="2" t="s">
        <v>105</v>
      </c>
      <c r="L229" s="63" t="str">
        <f t="shared" si="14"/>
        <v>Jacek  Ostrowski</v>
      </c>
    </row>
    <row r="230" spans="1:12" ht="20.100000000000001" customHeight="1" x14ac:dyDescent="0.25">
      <c r="A230" s="6">
        <v>226</v>
      </c>
      <c r="B230" s="5">
        <v>226</v>
      </c>
      <c r="C230" s="2" t="s">
        <v>230</v>
      </c>
      <c r="D230" s="2" t="s">
        <v>535</v>
      </c>
      <c r="E230" s="2" t="s">
        <v>269</v>
      </c>
      <c r="F230" s="4">
        <v>28529</v>
      </c>
      <c r="G230" s="4">
        <v>44222</v>
      </c>
      <c r="H230" s="4">
        <f t="shared" si="15"/>
        <v>44587</v>
      </c>
      <c r="I230" s="3">
        <f t="shared" ca="1" si="13"/>
        <v>96</v>
      </c>
      <c r="J230" s="2" t="s">
        <v>85</v>
      </c>
      <c r="K230" s="2" t="s">
        <v>105</v>
      </c>
      <c r="L230" s="63" t="str">
        <f t="shared" si="14"/>
        <v>Artur Banaś</v>
      </c>
    </row>
    <row r="231" spans="1:12" ht="20.100000000000001" customHeight="1" x14ac:dyDescent="0.25">
      <c r="A231" s="6">
        <v>227</v>
      </c>
      <c r="B231" s="5">
        <v>227</v>
      </c>
      <c r="C231" s="2" t="s">
        <v>255</v>
      </c>
      <c r="D231" s="2" t="s">
        <v>535</v>
      </c>
      <c r="E231" s="2" t="s">
        <v>269</v>
      </c>
      <c r="F231" s="4">
        <v>40204</v>
      </c>
      <c r="G231" s="4">
        <v>44222</v>
      </c>
      <c r="H231" s="4">
        <f t="shared" si="15"/>
        <v>44587</v>
      </c>
      <c r="I231" s="3">
        <f t="shared" ca="1" si="13"/>
        <v>96</v>
      </c>
      <c r="J231" s="2" t="s">
        <v>85</v>
      </c>
      <c r="K231" s="2" t="s">
        <v>105</v>
      </c>
      <c r="L231" s="63" t="str">
        <f t="shared" si="14"/>
        <v>Szymon Banaś</v>
      </c>
    </row>
    <row r="232" spans="1:12" ht="20.100000000000001" customHeight="1" x14ac:dyDescent="0.25">
      <c r="A232" s="6">
        <v>228</v>
      </c>
      <c r="B232" s="5">
        <v>228</v>
      </c>
      <c r="C232" s="2" t="s">
        <v>534</v>
      </c>
      <c r="D232" s="2" t="s">
        <v>533</v>
      </c>
      <c r="E232" s="2" t="s">
        <v>269</v>
      </c>
      <c r="F232" s="4">
        <v>38575</v>
      </c>
      <c r="G232" s="4">
        <v>44222</v>
      </c>
      <c r="H232" s="4">
        <f t="shared" si="15"/>
        <v>44587</v>
      </c>
      <c r="I232" s="3">
        <f t="shared" ca="1" si="13"/>
        <v>96</v>
      </c>
      <c r="J232" s="2" t="s">
        <v>85</v>
      </c>
      <c r="K232" s="2" t="s">
        <v>105</v>
      </c>
      <c r="L232" s="63" t="str">
        <f t="shared" si="14"/>
        <v>Nikodem Żarski</v>
      </c>
    </row>
    <row r="233" spans="1:12" ht="20.100000000000001" customHeight="1" x14ac:dyDescent="0.25">
      <c r="A233" s="6">
        <v>229</v>
      </c>
      <c r="B233" s="5">
        <v>229</v>
      </c>
      <c r="C233" s="2" t="s">
        <v>181</v>
      </c>
      <c r="D233" s="2" t="s">
        <v>533</v>
      </c>
      <c r="E233" s="2" t="s">
        <v>269</v>
      </c>
      <c r="F233" s="4">
        <v>28599</v>
      </c>
      <c r="G233" s="4">
        <v>44222</v>
      </c>
      <c r="H233" s="4">
        <f t="shared" si="15"/>
        <v>44587</v>
      </c>
      <c r="I233" s="3">
        <f t="shared" ca="1" si="13"/>
        <v>96</v>
      </c>
      <c r="J233" s="2" t="s">
        <v>85</v>
      </c>
      <c r="K233" s="2" t="s">
        <v>105</v>
      </c>
      <c r="L233" s="63" t="str">
        <f t="shared" si="14"/>
        <v>Tomasz Żarski</v>
      </c>
    </row>
    <row r="234" spans="1:12" ht="20.100000000000001" customHeight="1" x14ac:dyDescent="0.25">
      <c r="A234" s="6">
        <v>230</v>
      </c>
      <c r="B234" s="5">
        <v>230</v>
      </c>
      <c r="C234" s="2" t="s">
        <v>411</v>
      </c>
      <c r="D234" s="2" t="s">
        <v>533</v>
      </c>
      <c r="E234" s="2" t="s">
        <v>269</v>
      </c>
      <c r="F234" s="4">
        <v>39670</v>
      </c>
      <c r="G234" s="4">
        <v>44222</v>
      </c>
      <c r="H234" s="4">
        <f t="shared" si="15"/>
        <v>44587</v>
      </c>
      <c r="I234" s="3">
        <f t="shared" ca="1" si="13"/>
        <v>96</v>
      </c>
      <c r="J234" s="2" t="s">
        <v>85</v>
      </c>
      <c r="K234" s="2" t="s">
        <v>105</v>
      </c>
      <c r="L234" s="63" t="str">
        <f t="shared" si="14"/>
        <v>Maksymilian Żarski</v>
      </c>
    </row>
    <row r="235" spans="1:12" ht="20.100000000000001" customHeight="1" x14ac:dyDescent="0.25">
      <c r="A235" s="6">
        <v>231</v>
      </c>
      <c r="B235" s="5">
        <v>231</v>
      </c>
      <c r="C235" s="2" t="s">
        <v>255</v>
      </c>
      <c r="D235" s="2" t="s">
        <v>532</v>
      </c>
      <c r="E235" s="2" t="s">
        <v>269</v>
      </c>
      <c r="F235" s="4">
        <v>40254</v>
      </c>
      <c r="G235" s="4">
        <v>44222</v>
      </c>
      <c r="H235" s="4">
        <f t="shared" si="15"/>
        <v>44587</v>
      </c>
      <c r="I235" s="3">
        <f t="shared" ca="1" si="13"/>
        <v>96</v>
      </c>
      <c r="J235" s="2" t="s">
        <v>85</v>
      </c>
      <c r="K235" s="2" t="s">
        <v>105</v>
      </c>
      <c r="L235" s="63" t="str">
        <f t="shared" si="14"/>
        <v>Szymon Adamczak</v>
      </c>
    </row>
    <row r="236" spans="1:12" ht="20.100000000000001" customHeight="1" x14ac:dyDescent="0.25">
      <c r="A236" s="6">
        <v>232</v>
      </c>
      <c r="B236" s="5">
        <v>232</v>
      </c>
      <c r="C236" s="2" t="s">
        <v>282</v>
      </c>
      <c r="D236" s="2" t="s">
        <v>530</v>
      </c>
      <c r="E236" s="2" t="s">
        <v>436</v>
      </c>
      <c r="F236" s="4">
        <v>42013</v>
      </c>
      <c r="G236" s="4">
        <v>44222</v>
      </c>
      <c r="H236" s="4">
        <f t="shared" si="15"/>
        <v>44587</v>
      </c>
      <c r="I236" s="3">
        <f t="shared" ca="1" si="13"/>
        <v>96</v>
      </c>
      <c r="J236" s="2" t="s">
        <v>85</v>
      </c>
      <c r="K236" s="2" t="s">
        <v>105</v>
      </c>
      <c r="L236" s="63" t="str">
        <f t="shared" si="14"/>
        <v>Hubert Płóciennik</v>
      </c>
    </row>
    <row r="237" spans="1:12" ht="20.100000000000001" customHeight="1" x14ac:dyDescent="0.25">
      <c r="A237" s="6">
        <v>233</v>
      </c>
      <c r="B237" s="5">
        <v>233</v>
      </c>
      <c r="C237" s="2" t="s">
        <v>242</v>
      </c>
      <c r="D237" s="2" t="s">
        <v>530</v>
      </c>
      <c r="E237" s="2" t="s">
        <v>436</v>
      </c>
      <c r="F237" s="4">
        <v>28902</v>
      </c>
      <c r="G237" s="4">
        <v>44222</v>
      </c>
      <c r="H237" s="4">
        <f t="shared" si="15"/>
        <v>44587</v>
      </c>
      <c r="I237" s="3">
        <f t="shared" ca="1" si="13"/>
        <v>96</v>
      </c>
      <c r="J237" s="2" t="s">
        <v>85</v>
      </c>
      <c r="K237" s="2" t="s">
        <v>105</v>
      </c>
      <c r="L237" s="63" t="str">
        <f t="shared" si="14"/>
        <v>Dariusz Płóciennik</v>
      </c>
    </row>
    <row r="238" spans="1:12" ht="20.100000000000001" customHeight="1" x14ac:dyDescent="0.25">
      <c r="A238" s="6">
        <v>234</v>
      </c>
      <c r="B238" s="5">
        <v>234</v>
      </c>
      <c r="C238" s="2" t="s">
        <v>531</v>
      </c>
      <c r="D238" s="2" t="s">
        <v>530</v>
      </c>
      <c r="E238" s="2" t="s">
        <v>436</v>
      </c>
      <c r="F238" s="4">
        <v>39758</v>
      </c>
      <c r="G238" s="4">
        <v>44222</v>
      </c>
      <c r="H238" s="4">
        <f t="shared" si="15"/>
        <v>44587</v>
      </c>
      <c r="I238" s="3">
        <f t="shared" ca="1" si="13"/>
        <v>96</v>
      </c>
      <c r="J238" s="2" t="s">
        <v>85</v>
      </c>
      <c r="K238" s="2" t="s">
        <v>105</v>
      </c>
      <c r="L238" s="63" t="str">
        <f t="shared" si="14"/>
        <v>Norbert Płóciennik</v>
      </c>
    </row>
    <row r="239" spans="1:12" ht="20.100000000000001" customHeight="1" x14ac:dyDescent="0.25">
      <c r="A239" s="6">
        <v>235</v>
      </c>
      <c r="B239" s="5">
        <v>235</v>
      </c>
      <c r="C239" s="2" t="s">
        <v>529</v>
      </c>
      <c r="D239" s="2" t="s">
        <v>528</v>
      </c>
      <c r="E239" s="2" t="s">
        <v>436</v>
      </c>
      <c r="F239" s="4">
        <v>28325</v>
      </c>
      <c r="G239" s="4">
        <v>44222</v>
      </c>
      <c r="H239" s="4">
        <f t="shared" si="15"/>
        <v>44587</v>
      </c>
      <c r="I239" s="3">
        <f t="shared" ca="1" si="13"/>
        <v>96</v>
      </c>
      <c r="J239" s="2" t="s">
        <v>85</v>
      </c>
      <c r="K239" s="2" t="s">
        <v>105</v>
      </c>
      <c r="L239" s="63" t="str">
        <f t="shared" si="14"/>
        <v>Arkadiusz Pakuła</v>
      </c>
    </row>
    <row r="240" spans="1:12" ht="20.100000000000001" customHeight="1" x14ac:dyDescent="0.25">
      <c r="A240" s="6">
        <v>236</v>
      </c>
      <c r="B240" s="5">
        <v>236</v>
      </c>
      <c r="C240" s="2" t="s">
        <v>242</v>
      </c>
      <c r="D240" s="2" t="s">
        <v>527</v>
      </c>
      <c r="E240" s="2" t="s">
        <v>269</v>
      </c>
      <c r="F240" s="4">
        <v>30986</v>
      </c>
      <c r="G240" s="4">
        <v>44222</v>
      </c>
      <c r="H240" s="4">
        <f t="shared" si="15"/>
        <v>44587</v>
      </c>
      <c r="I240" s="3">
        <f t="shared" ca="1" si="13"/>
        <v>96</v>
      </c>
      <c r="J240" s="2" t="s">
        <v>85</v>
      </c>
      <c r="K240" s="2" t="s">
        <v>105</v>
      </c>
      <c r="L240" s="63" t="str">
        <f t="shared" si="14"/>
        <v>Dariusz Dziadkowski</v>
      </c>
    </row>
    <row r="241" spans="1:12" ht="20.100000000000001" customHeight="1" x14ac:dyDescent="0.25">
      <c r="A241" s="6">
        <v>237</v>
      </c>
      <c r="B241" s="5">
        <v>237</v>
      </c>
      <c r="C241" s="2" t="s">
        <v>526</v>
      </c>
      <c r="D241" s="2" t="s">
        <v>525</v>
      </c>
      <c r="E241" s="2" t="s">
        <v>269</v>
      </c>
      <c r="F241" s="4">
        <v>30047</v>
      </c>
      <c r="G241" s="4">
        <v>44222</v>
      </c>
      <c r="H241" s="4">
        <f t="shared" si="15"/>
        <v>44587</v>
      </c>
      <c r="I241" s="3">
        <f t="shared" ca="1" si="13"/>
        <v>96</v>
      </c>
      <c r="J241" s="2" t="s">
        <v>523</v>
      </c>
      <c r="K241" s="2" t="s">
        <v>105</v>
      </c>
      <c r="L241" s="63" t="str">
        <f t="shared" si="14"/>
        <v>Agnieszka Cymba</v>
      </c>
    </row>
    <row r="242" spans="1:12" ht="20.100000000000001" customHeight="1" x14ac:dyDescent="0.25">
      <c r="A242" s="6">
        <v>238</v>
      </c>
      <c r="B242" s="5">
        <v>238</v>
      </c>
      <c r="C242" s="2" t="s">
        <v>139</v>
      </c>
      <c r="D242" s="2" t="s">
        <v>524</v>
      </c>
      <c r="E242" s="2" t="s">
        <v>269</v>
      </c>
      <c r="F242" s="4">
        <v>30991</v>
      </c>
      <c r="G242" s="4">
        <v>44222</v>
      </c>
      <c r="H242" s="4">
        <f t="shared" si="15"/>
        <v>44587</v>
      </c>
      <c r="I242" s="3">
        <f t="shared" ca="1" si="13"/>
        <v>96</v>
      </c>
      <c r="J242" s="2" t="s">
        <v>523</v>
      </c>
      <c r="K242" s="2" t="s">
        <v>105</v>
      </c>
      <c r="L242" s="63" t="str">
        <f t="shared" si="14"/>
        <v>Przemysław Perczyński</v>
      </c>
    </row>
    <row r="243" spans="1:12" ht="20.100000000000001" customHeight="1" x14ac:dyDescent="0.25">
      <c r="A243" s="6">
        <v>239</v>
      </c>
      <c r="B243" s="5">
        <v>239</v>
      </c>
      <c r="C243" s="2" t="s">
        <v>522</v>
      </c>
      <c r="D243" s="2" t="s">
        <v>521</v>
      </c>
      <c r="E243" s="2" t="s">
        <v>1173</v>
      </c>
      <c r="F243" s="4">
        <v>41277</v>
      </c>
      <c r="G243" s="4">
        <v>44222</v>
      </c>
      <c r="H243" s="4">
        <f t="shared" si="15"/>
        <v>44587</v>
      </c>
      <c r="I243" s="3">
        <f t="shared" ca="1" si="13"/>
        <v>96</v>
      </c>
      <c r="J243" s="2" t="s">
        <v>196</v>
      </c>
      <c r="K243" s="2" t="s">
        <v>105</v>
      </c>
      <c r="L243" s="63" t="str">
        <f t="shared" si="14"/>
        <v>Pola Królik</v>
      </c>
    </row>
    <row r="244" spans="1:12" ht="20.100000000000001" customHeight="1" x14ac:dyDescent="0.25">
      <c r="A244" s="6">
        <v>240</v>
      </c>
      <c r="B244" s="5">
        <v>240</v>
      </c>
      <c r="C244" s="2" t="s">
        <v>156</v>
      </c>
      <c r="D244" s="2" t="s">
        <v>521</v>
      </c>
      <c r="E244" s="2" t="s">
        <v>1173</v>
      </c>
      <c r="F244" s="4">
        <v>39542</v>
      </c>
      <c r="G244" s="4">
        <v>44222</v>
      </c>
      <c r="H244" s="4">
        <f t="shared" si="15"/>
        <v>44587</v>
      </c>
      <c r="I244" s="3">
        <f t="shared" ca="1" si="13"/>
        <v>96</v>
      </c>
      <c r="J244" s="2" t="s">
        <v>196</v>
      </c>
      <c r="K244" s="2" t="s">
        <v>105</v>
      </c>
      <c r="L244" s="63" t="str">
        <f t="shared" si="14"/>
        <v>Jakub Królik</v>
      </c>
    </row>
    <row r="245" spans="1:12" ht="20.100000000000001" customHeight="1" x14ac:dyDescent="0.25">
      <c r="A245" s="6">
        <v>241</v>
      </c>
      <c r="B245" s="5">
        <v>241</v>
      </c>
      <c r="C245" s="2" t="s">
        <v>271</v>
      </c>
      <c r="D245" s="2" t="s">
        <v>520</v>
      </c>
      <c r="E245" s="2" t="s">
        <v>269</v>
      </c>
      <c r="F245" s="4">
        <v>40841</v>
      </c>
      <c r="G245" s="4">
        <v>44222</v>
      </c>
      <c r="H245" s="4">
        <f t="shared" si="15"/>
        <v>44587</v>
      </c>
      <c r="I245" s="3">
        <f t="shared" ca="1" si="13"/>
        <v>96</v>
      </c>
      <c r="J245" s="2" t="s">
        <v>85</v>
      </c>
      <c r="K245" s="2" t="s">
        <v>105</v>
      </c>
      <c r="L245" s="63" t="str">
        <f t="shared" si="14"/>
        <v>Aleksander Kwaśny</v>
      </c>
    </row>
    <row r="246" spans="1:12" ht="20.100000000000001" customHeight="1" x14ac:dyDescent="0.25">
      <c r="A246" s="6">
        <v>242</v>
      </c>
      <c r="B246" s="5">
        <v>242</v>
      </c>
      <c r="C246" s="2" t="s">
        <v>271</v>
      </c>
      <c r="D246" s="2" t="s">
        <v>445</v>
      </c>
      <c r="E246" s="2" t="s">
        <v>269</v>
      </c>
      <c r="F246" s="4">
        <v>40874</v>
      </c>
      <c r="G246" s="4">
        <v>44222</v>
      </c>
      <c r="H246" s="4">
        <f t="shared" si="15"/>
        <v>44587</v>
      </c>
      <c r="I246" s="3">
        <f t="shared" ca="1" si="13"/>
        <v>96</v>
      </c>
      <c r="J246" s="2" t="s">
        <v>85</v>
      </c>
      <c r="K246" s="2" t="s">
        <v>105</v>
      </c>
      <c r="L246" s="63" t="str">
        <f t="shared" si="14"/>
        <v>Aleksander Fedko</v>
      </c>
    </row>
    <row r="247" spans="1:12" ht="20.100000000000001" customHeight="1" x14ac:dyDescent="0.25">
      <c r="A247" s="6">
        <v>243</v>
      </c>
      <c r="B247" s="5">
        <v>243</v>
      </c>
      <c r="C247" s="2" t="s">
        <v>12</v>
      </c>
      <c r="D247" s="2" t="s">
        <v>511</v>
      </c>
      <c r="E247" s="2" t="s">
        <v>269</v>
      </c>
      <c r="F247" s="4">
        <v>40227</v>
      </c>
      <c r="G247" s="4">
        <v>44222</v>
      </c>
      <c r="H247" s="4">
        <f t="shared" ref="H247:H278" si="16">IF(G247="","",G247+365)</f>
        <v>44587</v>
      </c>
      <c r="I247" s="3">
        <f t="shared" ca="1" si="13"/>
        <v>96</v>
      </c>
      <c r="J247" s="2" t="s">
        <v>85</v>
      </c>
      <c r="K247" s="2" t="s">
        <v>105</v>
      </c>
      <c r="L247" s="63" t="str">
        <f t="shared" si="14"/>
        <v>Damian Śmiałek</v>
      </c>
    </row>
    <row r="248" spans="1:12" ht="20.100000000000001" customHeight="1" x14ac:dyDescent="0.25">
      <c r="A248" s="6">
        <v>244</v>
      </c>
      <c r="B248" s="5">
        <v>244</v>
      </c>
      <c r="C248" s="2" t="s">
        <v>519</v>
      </c>
      <c r="D248" s="2" t="s">
        <v>510</v>
      </c>
      <c r="E248" s="2" t="s">
        <v>269</v>
      </c>
      <c r="F248" s="4">
        <v>41254</v>
      </c>
      <c r="G248" s="4">
        <v>44222</v>
      </c>
      <c r="H248" s="4">
        <f t="shared" si="16"/>
        <v>44587</v>
      </c>
      <c r="I248" s="3">
        <f t="shared" ca="1" si="13"/>
        <v>96</v>
      </c>
      <c r="J248" s="2" t="s">
        <v>85</v>
      </c>
      <c r="K248" s="2" t="s">
        <v>105</v>
      </c>
      <c r="L248" s="63" t="str">
        <f t="shared" si="14"/>
        <v>Stanisław Kaczmarek</v>
      </c>
    </row>
    <row r="249" spans="1:12" ht="20.100000000000001" customHeight="1" x14ac:dyDescent="0.25">
      <c r="A249" s="6">
        <v>245</v>
      </c>
      <c r="B249" s="5">
        <v>245</v>
      </c>
      <c r="C249" s="2" t="s">
        <v>518</v>
      </c>
      <c r="D249" s="2" t="s">
        <v>517</v>
      </c>
      <c r="E249" s="2" t="s">
        <v>269</v>
      </c>
      <c r="F249" s="4">
        <v>40476</v>
      </c>
      <c r="G249" s="4">
        <v>44222</v>
      </c>
      <c r="H249" s="4">
        <f t="shared" si="16"/>
        <v>44587</v>
      </c>
      <c r="I249" s="3">
        <f t="shared" ca="1" si="13"/>
        <v>96</v>
      </c>
      <c r="J249" s="2" t="s">
        <v>85</v>
      </c>
      <c r="K249" s="2" t="s">
        <v>105</v>
      </c>
      <c r="L249" s="63" t="str">
        <f t="shared" si="14"/>
        <v>Zofia Podemska</v>
      </c>
    </row>
    <row r="250" spans="1:12" ht="20.100000000000001" customHeight="1" x14ac:dyDescent="0.25">
      <c r="A250" s="6">
        <v>246</v>
      </c>
      <c r="B250" s="5">
        <v>246</v>
      </c>
      <c r="C250" s="2" t="s">
        <v>161</v>
      </c>
      <c r="D250" s="2" t="s">
        <v>516</v>
      </c>
      <c r="E250" s="2" t="s">
        <v>269</v>
      </c>
      <c r="F250" s="4">
        <v>40554</v>
      </c>
      <c r="G250" s="4">
        <v>44222</v>
      </c>
      <c r="H250" s="4">
        <f t="shared" si="16"/>
        <v>44587</v>
      </c>
      <c r="I250" s="3">
        <f t="shared" ca="1" si="13"/>
        <v>96</v>
      </c>
      <c r="J250" s="2" t="s">
        <v>85</v>
      </c>
      <c r="K250" s="2" t="s">
        <v>105</v>
      </c>
      <c r="L250" s="63" t="str">
        <f t="shared" si="14"/>
        <v>Igor Wawrzyniak</v>
      </c>
    </row>
    <row r="251" spans="1:12" ht="20.100000000000001" customHeight="1" x14ac:dyDescent="0.25">
      <c r="A251" s="6">
        <v>247</v>
      </c>
      <c r="B251" s="5">
        <v>247</v>
      </c>
      <c r="C251" s="2" t="s">
        <v>515</v>
      </c>
      <c r="D251" s="2" t="s">
        <v>514</v>
      </c>
      <c r="E251" s="2" t="s">
        <v>269</v>
      </c>
      <c r="F251" s="4">
        <v>40644</v>
      </c>
      <c r="G251" s="4">
        <v>44222</v>
      </c>
      <c r="H251" s="4">
        <f t="shared" si="16"/>
        <v>44587</v>
      </c>
      <c r="I251" s="3">
        <f t="shared" ca="1" si="13"/>
        <v>96</v>
      </c>
      <c r="J251" s="2" t="s">
        <v>85</v>
      </c>
      <c r="K251" s="2" t="s">
        <v>105</v>
      </c>
      <c r="L251" s="63" t="str">
        <f t="shared" si="14"/>
        <v>Julianna Bobrowska</v>
      </c>
    </row>
    <row r="252" spans="1:12" ht="20.100000000000001" customHeight="1" x14ac:dyDescent="0.25">
      <c r="A252" s="6">
        <v>248</v>
      </c>
      <c r="B252" s="5">
        <v>248</v>
      </c>
      <c r="C252" s="2" t="s">
        <v>179</v>
      </c>
      <c r="D252" s="2" t="s">
        <v>513</v>
      </c>
      <c r="E252" s="2" t="s">
        <v>269</v>
      </c>
      <c r="F252" s="4">
        <v>40745</v>
      </c>
      <c r="G252" s="4">
        <v>44222</v>
      </c>
      <c r="H252" s="4">
        <f t="shared" si="16"/>
        <v>44587</v>
      </c>
      <c r="I252" s="3">
        <f t="shared" ca="1" si="13"/>
        <v>96</v>
      </c>
      <c r="J252" s="2" t="s">
        <v>85</v>
      </c>
      <c r="K252" s="2" t="s">
        <v>105</v>
      </c>
      <c r="L252" s="63" t="str">
        <f t="shared" si="14"/>
        <v>Antonina Gaudyn</v>
      </c>
    </row>
    <row r="253" spans="1:12" ht="20.100000000000001" customHeight="1" x14ac:dyDescent="0.25">
      <c r="A253" s="6">
        <v>249</v>
      </c>
      <c r="B253" s="5">
        <v>249</v>
      </c>
      <c r="C253" s="2" t="s">
        <v>512</v>
      </c>
      <c r="D253" s="2" t="s">
        <v>511</v>
      </c>
      <c r="E253" s="2" t="s">
        <v>269</v>
      </c>
      <c r="F253" s="4">
        <v>40934</v>
      </c>
      <c r="G253" s="4">
        <v>44222</v>
      </c>
      <c r="H253" s="4">
        <f t="shared" si="16"/>
        <v>44587</v>
      </c>
      <c r="I253" s="3">
        <f t="shared" ca="1" si="13"/>
        <v>96</v>
      </c>
      <c r="J253" s="2" t="s">
        <v>85</v>
      </c>
      <c r="K253" s="2" t="s">
        <v>105</v>
      </c>
      <c r="L253" s="63" t="str">
        <f t="shared" si="14"/>
        <v>Cezary Śmiałek</v>
      </c>
    </row>
    <row r="254" spans="1:12" ht="20.100000000000001" customHeight="1" x14ac:dyDescent="0.25">
      <c r="A254" s="6">
        <v>250</v>
      </c>
      <c r="B254" s="5">
        <v>250</v>
      </c>
      <c r="C254" s="2" t="s">
        <v>12</v>
      </c>
      <c r="D254" s="2" t="s">
        <v>510</v>
      </c>
      <c r="E254" s="2" t="s">
        <v>269</v>
      </c>
      <c r="F254" s="4">
        <v>30086</v>
      </c>
      <c r="G254" s="4">
        <v>44222</v>
      </c>
      <c r="H254" s="4">
        <f t="shared" si="16"/>
        <v>44587</v>
      </c>
      <c r="I254" s="3">
        <f t="shared" ca="1" si="13"/>
        <v>96</v>
      </c>
      <c r="J254" s="2" t="s">
        <v>85</v>
      </c>
      <c r="K254" s="2" t="s">
        <v>105</v>
      </c>
      <c r="L254" s="63" t="str">
        <f t="shared" si="14"/>
        <v>Damian Kaczmarek</v>
      </c>
    </row>
    <row r="255" spans="1:12" ht="20.100000000000001" customHeight="1" x14ac:dyDescent="0.25">
      <c r="A255" s="6">
        <v>251</v>
      </c>
      <c r="B255" s="5">
        <v>251</v>
      </c>
      <c r="C255" s="2" t="s">
        <v>509</v>
      </c>
      <c r="D255" s="2" t="s">
        <v>508</v>
      </c>
      <c r="E255" s="2" t="s">
        <v>269</v>
      </c>
      <c r="F255" s="4">
        <v>40476</v>
      </c>
      <c r="G255" s="4">
        <v>44222</v>
      </c>
      <c r="H255" s="4">
        <f t="shared" si="16"/>
        <v>44587</v>
      </c>
      <c r="I255" s="3">
        <f t="shared" ca="1" si="13"/>
        <v>96</v>
      </c>
      <c r="J255" s="2" t="s">
        <v>85</v>
      </c>
      <c r="K255" s="2" t="s">
        <v>105</v>
      </c>
      <c r="L255" s="63" t="str">
        <f t="shared" si="14"/>
        <v>Natalia Cyranowicz</v>
      </c>
    </row>
    <row r="256" spans="1:12" ht="20.100000000000001" customHeight="1" x14ac:dyDescent="0.25">
      <c r="A256" s="6">
        <v>252</v>
      </c>
      <c r="B256" s="5">
        <v>252</v>
      </c>
      <c r="C256" s="2" t="s">
        <v>213</v>
      </c>
      <c r="D256" s="2" t="s">
        <v>507</v>
      </c>
      <c r="E256" s="2" t="s">
        <v>269</v>
      </c>
      <c r="F256" s="4">
        <v>40296</v>
      </c>
      <c r="G256" s="4">
        <v>44222</v>
      </c>
      <c r="H256" s="4">
        <f t="shared" si="16"/>
        <v>44587</v>
      </c>
      <c r="I256" s="3">
        <f t="shared" ca="1" si="13"/>
        <v>96</v>
      </c>
      <c r="J256" s="2" t="s">
        <v>85</v>
      </c>
      <c r="K256" s="2" t="s">
        <v>105</v>
      </c>
      <c r="L256" s="63" t="str">
        <f t="shared" si="14"/>
        <v>Nikola bandur</v>
      </c>
    </row>
    <row r="257" spans="1:12" ht="20.100000000000001" customHeight="1" x14ac:dyDescent="0.25">
      <c r="A257" s="6">
        <v>253</v>
      </c>
      <c r="B257" s="5">
        <v>253</v>
      </c>
      <c r="C257" s="2" t="s">
        <v>506</v>
      </c>
      <c r="D257" s="2" t="s">
        <v>505</v>
      </c>
      <c r="E257" s="2" t="s">
        <v>269</v>
      </c>
      <c r="F257" s="4">
        <v>39221</v>
      </c>
      <c r="G257" s="4">
        <v>44222</v>
      </c>
      <c r="H257" s="4">
        <f t="shared" si="16"/>
        <v>44587</v>
      </c>
      <c r="I257" s="3">
        <f t="shared" ca="1" si="13"/>
        <v>96</v>
      </c>
      <c r="J257" s="2" t="s">
        <v>85</v>
      </c>
      <c r="K257" s="2" t="s">
        <v>105</v>
      </c>
      <c r="L257" s="63" t="str">
        <f t="shared" si="14"/>
        <v>Kevin Dąbrowski</v>
      </c>
    </row>
    <row r="258" spans="1:12" ht="20.100000000000001" customHeight="1" x14ac:dyDescent="0.25">
      <c r="A258" s="6">
        <v>254</v>
      </c>
      <c r="B258" s="5">
        <v>254</v>
      </c>
      <c r="C258" s="2" t="s">
        <v>504</v>
      </c>
      <c r="D258" s="2" t="s">
        <v>503</v>
      </c>
      <c r="E258" s="2" t="s">
        <v>269</v>
      </c>
      <c r="F258" s="4">
        <v>39801</v>
      </c>
      <c r="G258" s="4">
        <v>44222</v>
      </c>
      <c r="H258" s="4">
        <f t="shared" si="16"/>
        <v>44587</v>
      </c>
      <c r="I258" s="3">
        <f t="shared" ca="1" si="13"/>
        <v>96</v>
      </c>
      <c r="J258" s="2" t="s">
        <v>85</v>
      </c>
      <c r="K258" s="2" t="s">
        <v>105</v>
      </c>
      <c r="L258" s="63" t="str">
        <f t="shared" si="14"/>
        <v>Tobiasz Słoczyński</v>
      </c>
    </row>
    <row r="259" spans="1:12" ht="20.100000000000001" customHeight="1" x14ac:dyDescent="0.25">
      <c r="A259" s="6">
        <v>255</v>
      </c>
      <c r="B259" s="5">
        <v>255</v>
      </c>
      <c r="C259" s="2" t="s">
        <v>411</v>
      </c>
      <c r="D259" s="2" t="s">
        <v>502</v>
      </c>
      <c r="E259" s="2" t="s">
        <v>269</v>
      </c>
      <c r="F259" s="4">
        <v>39596</v>
      </c>
      <c r="G259" s="4">
        <v>44222</v>
      </c>
      <c r="H259" s="4">
        <f t="shared" si="16"/>
        <v>44587</v>
      </c>
      <c r="I259" s="3">
        <f t="shared" ca="1" si="13"/>
        <v>96</v>
      </c>
      <c r="J259" s="2" t="s">
        <v>85</v>
      </c>
      <c r="K259" s="2" t="s">
        <v>105</v>
      </c>
      <c r="L259" s="63" t="str">
        <f t="shared" si="14"/>
        <v>Maksymilian Kołata</v>
      </c>
    </row>
    <row r="260" spans="1:12" ht="20.100000000000001" customHeight="1" x14ac:dyDescent="0.25">
      <c r="A260" s="6">
        <v>256</v>
      </c>
      <c r="B260" s="5">
        <v>256</v>
      </c>
      <c r="C260" s="2" t="s">
        <v>98</v>
      </c>
      <c r="D260" s="2" t="s">
        <v>501</v>
      </c>
      <c r="E260" s="2" t="s">
        <v>269</v>
      </c>
      <c r="F260" s="4">
        <v>37675</v>
      </c>
      <c r="G260" s="4">
        <v>44222</v>
      </c>
      <c r="H260" s="4">
        <f t="shared" si="16"/>
        <v>44587</v>
      </c>
      <c r="I260" s="3">
        <f t="shared" ca="1" si="13"/>
        <v>96</v>
      </c>
      <c r="J260" s="2" t="s">
        <v>85</v>
      </c>
      <c r="K260" s="2" t="s">
        <v>105</v>
      </c>
      <c r="L260" s="63" t="str">
        <f t="shared" si="14"/>
        <v>Wiktoria Oporska</v>
      </c>
    </row>
    <row r="261" spans="1:12" ht="20.100000000000001" customHeight="1" x14ac:dyDescent="0.25">
      <c r="A261" s="6">
        <v>257</v>
      </c>
      <c r="B261" s="5">
        <v>257</v>
      </c>
      <c r="C261" s="2" t="s">
        <v>180</v>
      </c>
      <c r="D261" s="2" t="s">
        <v>500</v>
      </c>
      <c r="E261" s="2" t="s">
        <v>269</v>
      </c>
      <c r="F261" s="4">
        <v>38233</v>
      </c>
      <c r="G261" s="4">
        <v>44222</v>
      </c>
      <c r="H261" s="4">
        <f t="shared" si="16"/>
        <v>44587</v>
      </c>
      <c r="I261" s="3">
        <f t="shared" ref="I261:I311" ca="1" si="17">IF(G261="","",H261-$A$2)</f>
        <v>96</v>
      </c>
      <c r="J261" s="2" t="s">
        <v>85</v>
      </c>
      <c r="K261" s="2" t="s">
        <v>105</v>
      </c>
      <c r="L261" s="63" t="str">
        <f t="shared" si="14"/>
        <v>Alicja Wańska</v>
      </c>
    </row>
    <row r="262" spans="1:12" ht="20.100000000000001" customHeight="1" x14ac:dyDescent="0.25">
      <c r="A262" s="6">
        <v>258</v>
      </c>
      <c r="B262" s="5">
        <v>258</v>
      </c>
      <c r="C262" s="2" t="s">
        <v>177</v>
      </c>
      <c r="D262" s="2" t="s">
        <v>499</v>
      </c>
      <c r="E262" s="2" t="s">
        <v>269</v>
      </c>
      <c r="F262" s="4">
        <v>28759</v>
      </c>
      <c r="G262" s="4">
        <v>44222</v>
      </c>
      <c r="H262" s="4">
        <f t="shared" si="16"/>
        <v>44587</v>
      </c>
      <c r="I262" s="3">
        <f t="shared" ca="1" si="17"/>
        <v>96</v>
      </c>
      <c r="J262" s="2" t="s">
        <v>85</v>
      </c>
      <c r="K262" s="2" t="s">
        <v>105</v>
      </c>
      <c r="L262" s="63" t="str">
        <f t="shared" ref="L262:L325" si="18">C262&amp;" "&amp;D262</f>
        <v>Joanna Kwaśna</v>
      </c>
    </row>
    <row r="263" spans="1:12" ht="20.100000000000001" customHeight="1" x14ac:dyDescent="0.25">
      <c r="A263" s="6">
        <v>259</v>
      </c>
      <c r="B263" s="5">
        <v>259</v>
      </c>
      <c r="C263" s="2" t="s">
        <v>156</v>
      </c>
      <c r="D263" s="2" t="s">
        <v>498</v>
      </c>
      <c r="E263" s="2" t="s">
        <v>423</v>
      </c>
      <c r="F263" s="4">
        <v>37791</v>
      </c>
      <c r="G263" s="4">
        <v>44222</v>
      </c>
      <c r="H263" s="4">
        <f t="shared" si="16"/>
        <v>44587</v>
      </c>
      <c r="I263" s="3">
        <f t="shared" ca="1" si="17"/>
        <v>96</v>
      </c>
      <c r="J263" s="2" t="s">
        <v>85</v>
      </c>
      <c r="K263" s="2" t="s">
        <v>105</v>
      </c>
      <c r="L263" s="63" t="str">
        <f t="shared" si="18"/>
        <v>Jakub Tarnówka</v>
      </c>
    </row>
    <row r="264" spans="1:12" ht="20.100000000000001" customHeight="1" x14ac:dyDescent="0.25">
      <c r="A264" s="6">
        <v>260</v>
      </c>
      <c r="B264" s="5">
        <v>260</v>
      </c>
      <c r="C264" s="2" t="s">
        <v>405</v>
      </c>
      <c r="D264" s="2" t="s">
        <v>497</v>
      </c>
      <c r="E264" s="2" t="s">
        <v>423</v>
      </c>
      <c r="F264" s="4">
        <v>41134</v>
      </c>
      <c r="G264" s="4">
        <v>44222</v>
      </c>
      <c r="H264" s="4">
        <f t="shared" si="16"/>
        <v>44587</v>
      </c>
      <c r="I264" s="3">
        <f t="shared" ca="1" si="17"/>
        <v>96</v>
      </c>
      <c r="J264" s="2" t="s">
        <v>85</v>
      </c>
      <c r="K264" s="2" t="s">
        <v>105</v>
      </c>
      <c r="L264" s="63" t="str">
        <f t="shared" si="18"/>
        <v>Daniel  Małysa</v>
      </c>
    </row>
    <row r="265" spans="1:12" ht="20.100000000000001" customHeight="1" x14ac:dyDescent="0.25">
      <c r="A265" s="6">
        <v>261</v>
      </c>
      <c r="B265" s="5">
        <v>261</v>
      </c>
      <c r="C265" s="2" t="s">
        <v>202</v>
      </c>
      <c r="D265" s="2" t="s">
        <v>496</v>
      </c>
      <c r="E265" s="2" t="s">
        <v>423</v>
      </c>
      <c r="F265" s="4">
        <v>40820</v>
      </c>
      <c r="G265" s="4">
        <v>44222</v>
      </c>
      <c r="H265" s="4">
        <f t="shared" si="16"/>
        <v>44587</v>
      </c>
      <c r="I265" s="3">
        <f t="shared" ca="1" si="17"/>
        <v>96</v>
      </c>
      <c r="J265" s="2" t="s">
        <v>85</v>
      </c>
      <c r="K265" s="2" t="s">
        <v>105</v>
      </c>
      <c r="L265" s="63" t="str">
        <f t="shared" si="18"/>
        <v>Maja Korfel</v>
      </c>
    </row>
    <row r="266" spans="1:12" ht="20.100000000000001" customHeight="1" x14ac:dyDescent="0.25">
      <c r="A266" s="6">
        <v>262</v>
      </c>
      <c r="B266" s="5">
        <v>262</v>
      </c>
      <c r="C266" s="2" t="s">
        <v>495</v>
      </c>
      <c r="D266" s="2" t="s">
        <v>494</v>
      </c>
      <c r="E266" s="2" t="s">
        <v>423</v>
      </c>
      <c r="F266" s="4">
        <v>41321</v>
      </c>
      <c r="G266" s="4">
        <v>44222</v>
      </c>
      <c r="H266" s="4">
        <f t="shared" si="16"/>
        <v>44587</v>
      </c>
      <c r="I266" s="3">
        <f t="shared" ca="1" si="17"/>
        <v>96</v>
      </c>
      <c r="J266" s="2" t="s">
        <v>85</v>
      </c>
      <c r="K266" s="2" t="s">
        <v>105</v>
      </c>
      <c r="L266" s="63" t="str">
        <f t="shared" si="18"/>
        <v>Lidia Kudłacz</v>
      </c>
    </row>
    <row r="267" spans="1:12" ht="20.100000000000001" customHeight="1" x14ac:dyDescent="0.25">
      <c r="A267" s="6">
        <v>263</v>
      </c>
      <c r="B267" s="5">
        <v>263</v>
      </c>
      <c r="C267" s="2" t="s">
        <v>493</v>
      </c>
      <c r="D267" s="2" t="s">
        <v>492</v>
      </c>
      <c r="E267" s="2" t="s">
        <v>423</v>
      </c>
      <c r="F267" s="4">
        <v>41795</v>
      </c>
      <c r="G267" s="4">
        <v>44222</v>
      </c>
      <c r="H267" s="4">
        <f t="shared" si="16"/>
        <v>44587</v>
      </c>
      <c r="I267" s="3">
        <f t="shared" ca="1" si="17"/>
        <v>96</v>
      </c>
      <c r="J267" s="2" t="s">
        <v>85</v>
      </c>
      <c r="K267" s="2" t="s">
        <v>105</v>
      </c>
      <c r="L267" s="63" t="str">
        <f t="shared" si="18"/>
        <v>Iga  Rybczyńska</v>
      </c>
    </row>
    <row r="268" spans="1:12" ht="20.100000000000001" customHeight="1" x14ac:dyDescent="0.25">
      <c r="A268" s="6">
        <v>264</v>
      </c>
      <c r="B268" s="5">
        <v>264</v>
      </c>
      <c r="C268" s="2" t="s">
        <v>177</v>
      </c>
      <c r="D268" s="2" t="s">
        <v>491</v>
      </c>
      <c r="E268" s="2" t="s">
        <v>423</v>
      </c>
      <c r="F268" s="4">
        <v>40733</v>
      </c>
      <c r="G268" s="4">
        <v>44222</v>
      </c>
      <c r="H268" s="4">
        <f t="shared" si="16"/>
        <v>44587</v>
      </c>
      <c r="I268" s="3">
        <f t="shared" ca="1" si="17"/>
        <v>96</v>
      </c>
      <c r="J268" s="2" t="s">
        <v>85</v>
      </c>
      <c r="K268" s="2" t="s">
        <v>105</v>
      </c>
      <c r="L268" s="63" t="str">
        <f t="shared" si="18"/>
        <v>Joanna Labisko</v>
      </c>
    </row>
    <row r="269" spans="1:12" ht="20.100000000000001" customHeight="1" x14ac:dyDescent="0.25">
      <c r="A269" s="6">
        <v>265</v>
      </c>
      <c r="B269" s="5">
        <v>265</v>
      </c>
      <c r="C269" s="2" t="s">
        <v>137</v>
      </c>
      <c r="D269" s="2" t="s">
        <v>490</v>
      </c>
      <c r="E269" s="2" t="s">
        <v>423</v>
      </c>
      <c r="F269" s="4">
        <v>29862</v>
      </c>
      <c r="G269" s="4">
        <v>44222</v>
      </c>
      <c r="H269" s="4">
        <f t="shared" si="16"/>
        <v>44587</v>
      </c>
      <c r="I269" s="3">
        <f t="shared" ca="1" si="17"/>
        <v>96</v>
      </c>
      <c r="J269" s="2" t="s">
        <v>85</v>
      </c>
      <c r="K269" s="2" t="s">
        <v>590</v>
      </c>
      <c r="L269" s="63" t="str">
        <f t="shared" si="18"/>
        <v>Marcin Czyżak</v>
      </c>
    </row>
    <row r="270" spans="1:12" ht="20.100000000000001" customHeight="1" x14ac:dyDescent="0.25">
      <c r="A270" s="6">
        <v>266</v>
      </c>
      <c r="B270" s="5">
        <v>266</v>
      </c>
      <c r="C270" s="2" t="s">
        <v>374</v>
      </c>
      <c r="D270" s="2" t="s">
        <v>489</v>
      </c>
      <c r="E270" s="2" t="s">
        <v>423</v>
      </c>
      <c r="F270" s="4">
        <v>39820</v>
      </c>
      <c r="G270" s="4">
        <v>44222</v>
      </c>
      <c r="H270" s="4">
        <f t="shared" si="16"/>
        <v>44587</v>
      </c>
      <c r="I270" s="3">
        <f t="shared" ca="1" si="17"/>
        <v>96</v>
      </c>
      <c r="J270" s="2" t="s">
        <v>85</v>
      </c>
      <c r="K270" s="2" t="s">
        <v>590</v>
      </c>
      <c r="L270" s="63" t="str">
        <f t="shared" si="18"/>
        <v>Adrian Dreksa</v>
      </c>
    </row>
    <row r="271" spans="1:12" ht="20.100000000000001" customHeight="1" x14ac:dyDescent="0.25">
      <c r="A271" s="6">
        <v>267</v>
      </c>
      <c r="B271" s="5">
        <v>267</v>
      </c>
      <c r="C271" s="2" t="s">
        <v>488</v>
      </c>
      <c r="D271" s="2" t="s">
        <v>487</v>
      </c>
      <c r="E271" s="2" t="s">
        <v>423</v>
      </c>
      <c r="F271" s="4">
        <v>41329</v>
      </c>
      <c r="G271" s="4">
        <v>44222</v>
      </c>
      <c r="H271" s="4">
        <f t="shared" si="16"/>
        <v>44587</v>
      </c>
      <c r="I271" s="3">
        <f t="shared" ca="1" si="17"/>
        <v>96</v>
      </c>
      <c r="J271" s="2" t="s">
        <v>85</v>
      </c>
      <c r="K271" s="2" t="s">
        <v>590</v>
      </c>
      <c r="L271" s="63" t="str">
        <f t="shared" si="18"/>
        <v>Gloria Gołąb</v>
      </c>
    </row>
    <row r="272" spans="1:12" ht="20.100000000000001" customHeight="1" x14ac:dyDescent="0.25">
      <c r="A272" s="6">
        <v>268</v>
      </c>
      <c r="B272" s="5">
        <v>268</v>
      </c>
      <c r="C272" s="2" t="s">
        <v>486</v>
      </c>
      <c r="D272" s="2" t="s">
        <v>485</v>
      </c>
      <c r="E272" s="2" t="s">
        <v>423</v>
      </c>
      <c r="F272" s="4">
        <v>39984</v>
      </c>
      <c r="G272" s="4">
        <v>44222</v>
      </c>
      <c r="H272" s="4">
        <f t="shared" si="16"/>
        <v>44587</v>
      </c>
      <c r="I272" s="3">
        <f t="shared" ca="1" si="17"/>
        <v>96</v>
      </c>
      <c r="J272" s="2" t="s">
        <v>85</v>
      </c>
      <c r="K272" s="2" t="s">
        <v>590</v>
      </c>
      <c r="L272" s="63" t="str">
        <f t="shared" si="18"/>
        <v>Benjamin Ścigaj</v>
      </c>
    </row>
    <row r="273" spans="1:12" ht="20.100000000000001" customHeight="1" x14ac:dyDescent="0.25">
      <c r="A273" s="6">
        <v>269</v>
      </c>
      <c r="B273" s="5">
        <v>269</v>
      </c>
      <c r="C273" s="2" t="s">
        <v>156</v>
      </c>
      <c r="D273" s="2" t="s">
        <v>484</v>
      </c>
      <c r="E273" s="2" t="s">
        <v>423</v>
      </c>
      <c r="F273" s="4">
        <v>40625</v>
      </c>
      <c r="G273" s="4">
        <v>44222</v>
      </c>
      <c r="H273" s="4">
        <f t="shared" si="16"/>
        <v>44587</v>
      </c>
      <c r="I273" s="3">
        <f t="shared" ca="1" si="17"/>
        <v>96</v>
      </c>
      <c r="J273" s="2" t="s">
        <v>85</v>
      </c>
      <c r="K273" s="2" t="s">
        <v>590</v>
      </c>
      <c r="L273" s="63" t="str">
        <f t="shared" si="18"/>
        <v>Jakub Wójcikowski</v>
      </c>
    </row>
    <row r="274" spans="1:12" ht="20.100000000000001" customHeight="1" x14ac:dyDescent="0.25">
      <c r="A274" s="6">
        <v>270</v>
      </c>
      <c r="B274" s="5">
        <v>270</v>
      </c>
      <c r="C274" s="2" t="s">
        <v>55</v>
      </c>
      <c r="D274" s="2" t="s">
        <v>483</v>
      </c>
      <c r="E274" s="2" t="s">
        <v>423</v>
      </c>
      <c r="F274" s="4">
        <v>39260</v>
      </c>
      <c r="G274" s="4">
        <v>44222</v>
      </c>
      <c r="H274" s="4">
        <f t="shared" si="16"/>
        <v>44587</v>
      </c>
      <c r="I274" s="3">
        <f t="shared" ca="1" si="17"/>
        <v>96</v>
      </c>
      <c r="J274" s="2" t="s">
        <v>85</v>
      </c>
      <c r="K274" s="2" t="s">
        <v>105</v>
      </c>
      <c r="L274" s="63" t="str">
        <f t="shared" si="18"/>
        <v>Filip Łuckoś</v>
      </c>
    </row>
    <row r="275" spans="1:12" ht="20.100000000000001" customHeight="1" x14ac:dyDescent="0.25">
      <c r="A275" s="6">
        <v>271</v>
      </c>
      <c r="B275" s="5">
        <v>271</v>
      </c>
      <c r="C275" s="2" t="s">
        <v>93</v>
      </c>
      <c r="D275" s="2" t="s">
        <v>482</v>
      </c>
      <c r="E275" s="2" t="s">
        <v>423</v>
      </c>
      <c r="F275" s="4">
        <v>40578</v>
      </c>
      <c r="G275" s="4">
        <v>44222</v>
      </c>
      <c r="H275" s="4">
        <f t="shared" si="16"/>
        <v>44587</v>
      </c>
      <c r="I275" s="3">
        <f t="shared" ca="1" si="17"/>
        <v>96</v>
      </c>
      <c r="J275" s="2" t="s">
        <v>85</v>
      </c>
      <c r="K275" s="2" t="s">
        <v>105</v>
      </c>
      <c r="L275" s="63" t="str">
        <f t="shared" si="18"/>
        <v>Karol Olszewski</v>
      </c>
    </row>
    <row r="276" spans="1:12" ht="20.100000000000001" customHeight="1" x14ac:dyDescent="0.25">
      <c r="A276" s="6">
        <v>272</v>
      </c>
      <c r="B276" s="5">
        <v>272</v>
      </c>
      <c r="C276" s="2" t="s">
        <v>122</v>
      </c>
      <c r="D276" s="2" t="s">
        <v>481</v>
      </c>
      <c r="E276" s="2" t="s">
        <v>423</v>
      </c>
      <c r="F276" s="4">
        <v>39931</v>
      </c>
      <c r="G276" s="4">
        <v>44222</v>
      </c>
      <c r="H276" s="4">
        <f t="shared" si="16"/>
        <v>44587</v>
      </c>
      <c r="I276" s="3">
        <f t="shared" ca="1" si="17"/>
        <v>96</v>
      </c>
      <c r="J276" s="2" t="s">
        <v>85</v>
      </c>
      <c r="K276" s="2" t="s">
        <v>105</v>
      </c>
      <c r="L276" s="63" t="str">
        <f t="shared" si="18"/>
        <v>Mateusz Foryś</v>
      </c>
    </row>
    <row r="277" spans="1:12" ht="20.100000000000001" customHeight="1" x14ac:dyDescent="0.25">
      <c r="A277" s="6">
        <v>273</v>
      </c>
      <c r="B277" s="5">
        <v>273</v>
      </c>
      <c r="C277" s="2" t="s">
        <v>109</v>
      </c>
      <c r="D277" s="2" t="s">
        <v>480</v>
      </c>
      <c r="E277" s="2" t="s">
        <v>423</v>
      </c>
      <c r="F277" s="4">
        <v>37966</v>
      </c>
      <c r="G277" s="4">
        <v>44222</v>
      </c>
      <c r="H277" s="4">
        <f t="shared" si="16"/>
        <v>44587</v>
      </c>
      <c r="I277" s="3">
        <f t="shared" ca="1" si="17"/>
        <v>96</v>
      </c>
      <c r="J277" s="2" t="s">
        <v>85</v>
      </c>
      <c r="K277" s="2" t="s">
        <v>105</v>
      </c>
      <c r="L277" s="63" t="str">
        <f t="shared" si="18"/>
        <v>Piotr Kusina</v>
      </c>
    </row>
    <row r="278" spans="1:12" ht="20.100000000000001" customHeight="1" x14ac:dyDescent="0.25">
      <c r="A278" s="6">
        <v>274</v>
      </c>
      <c r="B278" s="5">
        <v>274</v>
      </c>
      <c r="C278" s="2" t="s">
        <v>58</v>
      </c>
      <c r="D278" s="2" t="s">
        <v>479</v>
      </c>
      <c r="E278" s="2" t="s">
        <v>423</v>
      </c>
      <c r="F278" s="4">
        <v>38980</v>
      </c>
      <c r="G278" s="4">
        <v>44222</v>
      </c>
      <c r="H278" s="4">
        <f t="shared" si="16"/>
        <v>44587</v>
      </c>
      <c r="I278" s="3">
        <f t="shared" ca="1" si="17"/>
        <v>96</v>
      </c>
      <c r="J278" s="2" t="s">
        <v>85</v>
      </c>
      <c r="K278" s="2" t="s">
        <v>105</v>
      </c>
      <c r="L278" s="63" t="str">
        <f t="shared" si="18"/>
        <v>Sebastian Magier</v>
      </c>
    </row>
    <row r="279" spans="1:12" ht="20.100000000000001" customHeight="1" x14ac:dyDescent="0.25">
      <c r="A279" s="6">
        <v>275</v>
      </c>
      <c r="B279" s="5">
        <v>275</v>
      </c>
      <c r="C279" s="2" t="s">
        <v>163</v>
      </c>
      <c r="D279" s="2" t="s">
        <v>478</v>
      </c>
      <c r="E279" s="2" t="s">
        <v>423</v>
      </c>
      <c r="F279" s="4">
        <v>41947</v>
      </c>
      <c r="G279" s="4">
        <v>44222</v>
      </c>
      <c r="H279" s="4">
        <f t="shared" ref="H279:H310" si="19">IF(G279="","",G279+365)</f>
        <v>44587</v>
      </c>
      <c r="I279" s="3">
        <f t="shared" ca="1" si="17"/>
        <v>96</v>
      </c>
      <c r="J279" s="2" t="s">
        <v>85</v>
      </c>
      <c r="K279" s="2" t="s">
        <v>105</v>
      </c>
      <c r="L279" s="63" t="str">
        <f t="shared" si="18"/>
        <v>Witold Kaczyński</v>
      </c>
    </row>
    <row r="280" spans="1:12" ht="20.100000000000001" customHeight="1" x14ac:dyDescent="0.25">
      <c r="A280" s="6">
        <v>276</v>
      </c>
      <c r="B280" s="5">
        <v>276</v>
      </c>
      <c r="C280" s="2" t="s">
        <v>345</v>
      </c>
      <c r="D280" s="2" t="s">
        <v>212</v>
      </c>
      <c r="E280" s="2" t="s">
        <v>423</v>
      </c>
      <c r="F280" s="4">
        <v>39854</v>
      </c>
      <c r="G280" s="4">
        <v>44222</v>
      </c>
      <c r="H280" s="4">
        <f t="shared" si="19"/>
        <v>44587</v>
      </c>
      <c r="I280" s="3">
        <f t="shared" ca="1" si="17"/>
        <v>96</v>
      </c>
      <c r="J280" s="2" t="s">
        <v>85</v>
      </c>
      <c r="K280" s="2" t="s">
        <v>105</v>
      </c>
      <c r="L280" s="63" t="str">
        <f t="shared" si="18"/>
        <v>Wojciech  Kasprzyk</v>
      </c>
    </row>
    <row r="281" spans="1:12" ht="20.100000000000001" customHeight="1" x14ac:dyDescent="0.25">
      <c r="A281" s="6">
        <v>277</v>
      </c>
      <c r="B281" s="5">
        <v>277</v>
      </c>
      <c r="C281" s="2" t="s">
        <v>477</v>
      </c>
      <c r="D281" s="2" t="s">
        <v>476</v>
      </c>
      <c r="E281" s="2" t="s">
        <v>423</v>
      </c>
      <c r="F281" s="4">
        <v>40970</v>
      </c>
      <c r="G281" s="4">
        <v>44222</v>
      </c>
      <c r="H281" s="4">
        <f t="shared" si="19"/>
        <v>44587</v>
      </c>
      <c r="I281" s="3">
        <f t="shared" ca="1" si="17"/>
        <v>96</v>
      </c>
      <c r="J281" s="2" t="s">
        <v>85</v>
      </c>
      <c r="K281" s="2" t="s">
        <v>105</v>
      </c>
      <c r="L281" s="63" t="str">
        <f t="shared" si="18"/>
        <v>Zlata Bałaniuk</v>
      </c>
    </row>
    <row r="282" spans="1:12" ht="20.100000000000001" customHeight="1" x14ac:dyDescent="0.25">
      <c r="A282" s="6">
        <v>278</v>
      </c>
      <c r="B282" s="5">
        <v>278</v>
      </c>
      <c r="C282" s="2" t="s">
        <v>475</v>
      </c>
      <c r="D282" s="2" t="s">
        <v>474</v>
      </c>
      <c r="E282" s="2" t="s">
        <v>269</v>
      </c>
      <c r="F282" s="4">
        <v>39996</v>
      </c>
      <c r="G282" s="4">
        <v>44222</v>
      </c>
      <c r="H282" s="4">
        <f t="shared" si="19"/>
        <v>44587</v>
      </c>
      <c r="I282" s="3">
        <f t="shared" ca="1" si="17"/>
        <v>96</v>
      </c>
      <c r="J282" s="2" t="s">
        <v>85</v>
      </c>
      <c r="K282" s="2" t="s">
        <v>105</v>
      </c>
      <c r="L282" s="63" t="str">
        <f t="shared" si="18"/>
        <v>Kornelia Brzemińska</v>
      </c>
    </row>
    <row r="283" spans="1:12" ht="20.100000000000001" customHeight="1" x14ac:dyDescent="0.25">
      <c r="A283" s="6">
        <v>279</v>
      </c>
      <c r="B283" s="5">
        <v>279</v>
      </c>
      <c r="C283" s="2" t="s">
        <v>175</v>
      </c>
      <c r="D283" s="2" t="s">
        <v>473</v>
      </c>
      <c r="E283" s="2" t="s">
        <v>269</v>
      </c>
      <c r="F283" s="4">
        <v>40760</v>
      </c>
      <c r="G283" s="4">
        <v>44222</v>
      </c>
      <c r="H283" s="4">
        <f t="shared" si="19"/>
        <v>44587</v>
      </c>
      <c r="I283" s="3">
        <f t="shared" ca="1" si="17"/>
        <v>96</v>
      </c>
      <c r="J283" s="2" t="s">
        <v>85</v>
      </c>
      <c r="K283" s="2" t="s">
        <v>105</v>
      </c>
      <c r="L283" s="63" t="str">
        <f t="shared" si="18"/>
        <v>Wiktor Wujczak</v>
      </c>
    </row>
    <row r="284" spans="1:12" ht="20.100000000000001" customHeight="1" x14ac:dyDescent="0.25">
      <c r="A284" s="6">
        <v>280</v>
      </c>
      <c r="B284" s="5">
        <v>280</v>
      </c>
      <c r="C284" s="2" t="s">
        <v>15</v>
      </c>
      <c r="D284" s="2" t="s">
        <v>472</v>
      </c>
      <c r="E284" s="2" t="s">
        <v>269</v>
      </c>
      <c r="F284" s="4">
        <v>39674</v>
      </c>
      <c r="G284" s="4">
        <v>44222</v>
      </c>
      <c r="H284" s="4">
        <f t="shared" si="19"/>
        <v>44587</v>
      </c>
      <c r="I284" s="3">
        <f t="shared" ca="1" si="17"/>
        <v>96</v>
      </c>
      <c r="J284" s="2" t="s">
        <v>85</v>
      </c>
      <c r="K284" s="2" t="s">
        <v>105</v>
      </c>
      <c r="L284" s="63" t="str">
        <f t="shared" si="18"/>
        <v>Jarosław Patyka</v>
      </c>
    </row>
    <row r="285" spans="1:12" ht="20.100000000000001" customHeight="1" x14ac:dyDescent="0.25">
      <c r="A285" s="6">
        <v>281</v>
      </c>
      <c r="B285" s="5">
        <v>281</v>
      </c>
      <c r="C285" s="2" t="s">
        <v>471</v>
      </c>
      <c r="D285" s="2" t="s">
        <v>462</v>
      </c>
      <c r="E285" s="2" t="s">
        <v>269</v>
      </c>
      <c r="F285" s="4">
        <v>39907</v>
      </c>
      <c r="G285" s="4">
        <v>44222</v>
      </c>
      <c r="H285" s="4">
        <f t="shared" si="19"/>
        <v>44587</v>
      </c>
      <c r="I285" s="3">
        <f t="shared" ca="1" si="17"/>
        <v>96</v>
      </c>
      <c r="J285" s="2" t="s">
        <v>85</v>
      </c>
      <c r="K285" s="2" t="s">
        <v>105</v>
      </c>
      <c r="L285" s="63" t="str">
        <f t="shared" si="18"/>
        <v>Diana Golon</v>
      </c>
    </row>
    <row r="286" spans="1:12" ht="20.100000000000001" customHeight="1" x14ac:dyDescent="0.25">
      <c r="A286" s="6">
        <v>282</v>
      </c>
      <c r="B286" s="5">
        <v>282</v>
      </c>
      <c r="C286" s="2" t="s">
        <v>390</v>
      </c>
      <c r="D286" s="2" t="s">
        <v>470</v>
      </c>
      <c r="E286" s="2" t="s">
        <v>269</v>
      </c>
      <c r="F286" s="4">
        <v>40491</v>
      </c>
      <c r="G286" s="4">
        <v>44222</v>
      </c>
      <c r="H286" s="4">
        <f t="shared" si="19"/>
        <v>44587</v>
      </c>
      <c r="I286" s="3">
        <f t="shared" ca="1" si="17"/>
        <v>96</v>
      </c>
      <c r="J286" s="2" t="s">
        <v>85</v>
      </c>
      <c r="K286" s="2" t="s">
        <v>105</v>
      </c>
      <c r="L286" s="63" t="str">
        <f t="shared" si="18"/>
        <v>Maria Kuryś</v>
      </c>
    </row>
    <row r="287" spans="1:12" ht="20.100000000000001" customHeight="1" x14ac:dyDescent="0.25">
      <c r="A287" s="6">
        <v>283</v>
      </c>
      <c r="B287" s="5">
        <v>283</v>
      </c>
      <c r="C287" s="2" t="s">
        <v>469</v>
      </c>
      <c r="D287" s="2" t="s">
        <v>468</v>
      </c>
      <c r="E287" s="2" t="s">
        <v>269</v>
      </c>
      <c r="F287" s="4">
        <v>39862</v>
      </c>
      <c r="G287" s="4">
        <v>44222</v>
      </c>
      <c r="H287" s="4">
        <f t="shared" si="19"/>
        <v>44587</v>
      </c>
      <c r="I287" s="3">
        <f t="shared" ca="1" si="17"/>
        <v>96</v>
      </c>
      <c r="J287" s="2" t="s">
        <v>85</v>
      </c>
      <c r="K287" s="2" t="s">
        <v>105</v>
      </c>
      <c r="L287" s="63" t="str">
        <f t="shared" si="18"/>
        <v>Alexander Honle</v>
      </c>
    </row>
    <row r="288" spans="1:12" ht="20.100000000000001" customHeight="1" x14ac:dyDescent="0.25">
      <c r="A288" s="6">
        <v>284</v>
      </c>
      <c r="B288" s="5">
        <v>284</v>
      </c>
      <c r="C288" s="2" t="s">
        <v>115</v>
      </c>
      <c r="D288" s="2" t="s">
        <v>467</v>
      </c>
      <c r="E288" s="2" t="s">
        <v>269</v>
      </c>
      <c r="F288" s="4">
        <v>41261</v>
      </c>
      <c r="G288" s="4">
        <v>44222</v>
      </c>
      <c r="H288" s="4">
        <f t="shared" si="19"/>
        <v>44587</v>
      </c>
      <c r="I288" s="3">
        <f t="shared" ca="1" si="17"/>
        <v>96</v>
      </c>
      <c r="J288" s="2" t="s">
        <v>85</v>
      </c>
      <c r="K288" s="2" t="s">
        <v>105</v>
      </c>
      <c r="L288" s="63" t="str">
        <f t="shared" si="18"/>
        <v>Klaudia Sokołowska</v>
      </c>
    </row>
    <row r="289" spans="1:12" ht="20.100000000000001" customHeight="1" x14ac:dyDescent="0.25">
      <c r="A289" s="6">
        <v>285</v>
      </c>
      <c r="B289" s="5">
        <v>285</v>
      </c>
      <c r="C289" s="2" t="s">
        <v>132</v>
      </c>
      <c r="D289" s="2" t="s">
        <v>466</v>
      </c>
      <c r="E289" s="2" t="s">
        <v>269</v>
      </c>
      <c r="F289" s="4">
        <v>39849</v>
      </c>
      <c r="G289" s="4">
        <v>44222</v>
      </c>
      <c r="H289" s="4">
        <f t="shared" si="19"/>
        <v>44587</v>
      </c>
      <c r="I289" s="3">
        <f t="shared" ca="1" si="17"/>
        <v>96</v>
      </c>
      <c r="J289" s="2" t="s">
        <v>85</v>
      </c>
      <c r="K289" s="2" t="s">
        <v>105</v>
      </c>
      <c r="L289" s="63" t="str">
        <f t="shared" si="18"/>
        <v>Adam Rodobolski</v>
      </c>
    </row>
    <row r="290" spans="1:12" ht="20.100000000000001" customHeight="1" x14ac:dyDescent="0.25">
      <c r="A290" s="6">
        <v>286</v>
      </c>
      <c r="B290" s="5">
        <v>286</v>
      </c>
      <c r="C290" s="2" t="s">
        <v>9</v>
      </c>
      <c r="D290" s="2" t="s">
        <v>465</v>
      </c>
      <c r="E290" s="2" t="s">
        <v>269</v>
      </c>
      <c r="F290" s="4">
        <v>40582</v>
      </c>
      <c r="G290" s="4">
        <v>44222</v>
      </c>
      <c r="H290" s="4">
        <f t="shared" si="19"/>
        <v>44587</v>
      </c>
      <c r="I290" s="3">
        <f t="shared" ca="1" si="17"/>
        <v>96</v>
      </c>
      <c r="J290" s="2" t="s">
        <v>85</v>
      </c>
      <c r="K290" s="2" t="s">
        <v>105</v>
      </c>
      <c r="L290" s="63" t="str">
        <f t="shared" si="18"/>
        <v>Rafał Chrustowski</v>
      </c>
    </row>
    <row r="291" spans="1:12" ht="20.100000000000001" customHeight="1" x14ac:dyDescent="0.25">
      <c r="A291" s="6">
        <v>287</v>
      </c>
      <c r="B291" s="5">
        <v>287</v>
      </c>
      <c r="C291" s="2" t="s">
        <v>277</v>
      </c>
      <c r="D291" s="2" t="s">
        <v>464</v>
      </c>
      <c r="E291" s="2" t="s">
        <v>269</v>
      </c>
      <c r="F291" s="4">
        <v>41220</v>
      </c>
      <c r="G291" s="4">
        <v>44222</v>
      </c>
      <c r="H291" s="4">
        <f t="shared" si="19"/>
        <v>44587</v>
      </c>
      <c r="I291" s="3">
        <f t="shared" ca="1" si="17"/>
        <v>96</v>
      </c>
      <c r="J291" s="2" t="s">
        <v>85</v>
      </c>
      <c r="K291" s="2" t="s">
        <v>105</v>
      </c>
      <c r="L291" s="63" t="str">
        <f t="shared" si="18"/>
        <v>Franciszek Sojka</v>
      </c>
    </row>
    <row r="292" spans="1:12" ht="20.100000000000001" customHeight="1" x14ac:dyDescent="0.25">
      <c r="A292" s="6">
        <v>288</v>
      </c>
      <c r="B292" s="5">
        <v>288</v>
      </c>
      <c r="C292" s="2" t="s">
        <v>463</v>
      </c>
      <c r="D292" s="2" t="s">
        <v>462</v>
      </c>
      <c r="E292" s="2" t="s">
        <v>269</v>
      </c>
      <c r="F292" s="4">
        <v>39907</v>
      </c>
      <c r="G292" s="4">
        <v>44222</v>
      </c>
      <c r="H292" s="4">
        <f t="shared" si="19"/>
        <v>44587</v>
      </c>
      <c r="I292" s="3">
        <f t="shared" ca="1" si="17"/>
        <v>96</v>
      </c>
      <c r="J292" s="2" t="s">
        <v>85</v>
      </c>
      <c r="K292" s="2" t="s">
        <v>105</v>
      </c>
      <c r="L292" s="63" t="str">
        <f t="shared" si="18"/>
        <v>Kasjan Golon</v>
      </c>
    </row>
    <row r="293" spans="1:12" ht="20.100000000000001" customHeight="1" x14ac:dyDescent="0.25">
      <c r="A293" s="6">
        <v>289</v>
      </c>
      <c r="B293" s="5">
        <v>289</v>
      </c>
      <c r="C293" s="2" t="s">
        <v>332</v>
      </c>
      <c r="D293" s="2" t="s">
        <v>307</v>
      </c>
      <c r="E293" s="2" t="s">
        <v>269</v>
      </c>
      <c r="F293" s="4">
        <v>30392</v>
      </c>
      <c r="G293" s="4">
        <v>44222</v>
      </c>
      <c r="H293" s="4">
        <f t="shared" si="19"/>
        <v>44587</v>
      </c>
      <c r="I293" s="3">
        <f t="shared" ca="1" si="17"/>
        <v>96</v>
      </c>
      <c r="J293" s="2" t="s">
        <v>309</v>
      </c>
      <c r="K293" s="2" t="s">
        <v>105</v>
      </c>
      <c r="L293" s="63" t="str">
        <f t="shared" si="18"/>
        <v>Michał Borkowski</v>
      </c>
    </row>
    <row r="294" spans="1:12" ht="20.100000000000001" customHeight="1" x14ac:dyDescent="0.25">
      <c r="A294" s="6">
        <v>290</v>
      </c>
      <c r="B294" s="5">
        <v>290</v>
      </c>
      <c r="C294" s="2" t="s">
        <v>244</v>
      </c>
      <c r="D294" s="2" t="s">
        <v>461</v>
      </c>
      <c r="E294" s="2" t="s">
        <v>269</v>
      </c>
      <c r="F294" s="4">
        <v>24586</v>
      </c>
      <c r="G294" s="4">
        <v>44222</v>
      </c>
      <c r="H294" s="4">
        <f t="shared" si="19"/>
        <v>44587</v>
      </c>
      <c r="I294" s="3">
        <f t="shared" ca="1" si="17"/>
        <v>96</v>
      </c>
      <c r="J294" s="2" t="s">
        <v>85</v>
      </c>
      <c r="K294" s="2" t="s">
        <v>105</v>
      </c>
      <c r="L294" s="63" t="str">
        <f t="shared" si="18"/>
        <v>Grzegorz Gadaj</v>
      </c>
    </row>
    <row r="295" spans="1:12" ht="20.100000000000001" customHeight="1" x14ac:dyDescent="0.25">
      <c r="A295" s="6">
        <v>291</v>
      </c>
      <c r="B295" s="5">
        <v>291</v>
      </c>
      <c r="C295" s="2" t="s">
        <v>139</v>
      </c>
      <c r="D295" s="2" t="s">
        <v>460</v>
      </c>
      <c r="E295" s="2" t="s">
        <v>269</v>
      </c>
      <c r="F295" s="4">
        <v>28449</v>
      </c>
      <c r="G295" s="4">
        <v>44222</v>
      </c>
      <c r="H295" s="4">
        <f t="shared" si="19"/>
        <v>44587</v>
      </c>
      <c r="I295" s="3">
        <f t="shared" ca="1" si="17"/>
        <v>96</v>
      </c>
      <c r="J295" s="2" t="s">
        <v>85</v>
      </c>
      <c r="K295" s="2" t="s">
        <v>105</v>
      </c>
      <c r="L295" s="63" t="str">
        <f t="shared" si="18"/>
        <v>Przemysław Hornicki</v>
      </c>
    </row>
    <row r="296" spans="1:12" ht="20.100000000000001" customHeight="1" x14ac:dyDescent="0.25">
      <c r="A296" s="6">
        <v>292</v>
      </c>
      <c r="B296" s="5">
        <v>292</v>
      </c>
      <c r="C296" s="2" t="s">
        <v>181</v>
      </c>
      <c r="D296" s="2" t="s">
        <v>459</v>
      </c>
      <c r="E296" s="2" t="s">
        <v>269</v>
      </c>
      <c r="F296" s="4">
        <v>32219</v>
      </c>
      <c r="G296" s="4">
        <v>44222</v>
      </c>
      <c r="H296" s="4">
        <f t="shared" si="19"/>
        <v>44587</v>
      </c>
      <c r="I296" s="3">
        <f t="shared" ca="1" si="17"/>
        <v>96</v>
      </c>
      <c r="J296" s="2" t="s">
        <v>85</v>
      </c>
      <c r="K296" s="2" t="s">
        <v>105</v>
      </c>
      <c r="L296" s="63" t="str">
        <f t="shared" si="18"/>
        <v>Tomasz Bezak</v>
      </c>
    </row>
    <row r="297" spans="1:12" ht="20.100000000000001" customHeight="1" x14ac:dyDescent="0.25">
      <c r="A297" s="6">
        <v>293</v>
      </c>
      <c r="B297" s="5">
        <v>293</v>
      </c>
      <c r="C297" s="2" t="s">
        <v>181</v>
      </c>
      <c r="D297" s="2" t="s">
        <v>458</v>
      </c>
      <c r="E297" s="2" t="s">
        <v>269</v>
      </c>
      <c r="F297" s="4">
        <v>27043</v>
      </c>
      <c r="G297" s="4">
        <v>44222</v>
      </c>
      <c r="H297" s="4">
        <f t="shared" si="19"/>
        <v>44587</v>
      </c>
      <c r="I297" s="3">
        <f t="shared" ca="1" si="17"/>
        <v>96</v>
      </c>
      <c r="J297" s="2" t="s">
        <v>85</v>
      </c>
      <c r="K297" s="2" t="s">
        <v>105</v>
      </c>
      <c r="L297" s="63" t="str">
        <f t="shared" si="18"/>
        <v>Tomasz Podlipniak</v>
      </c>
    </row>
    <row r="298" spans="1:12" ht="20.100000000000001" customHeight="1" x14ac:dyDescent="0.25">
      <c r="A298" s="6">
        <v>294</v>
      </c>
      <c r="B298" s="5">
        <v>294</v>
      </c>
      <c r="C298" s="2" t="s">
        <v>457</v>
      </c>
      <c r="D298" s="2" t="s">
        <v>456</v>
      </c>
      <c r="E298" s="2" t="s">
        <v>269</v>
      </c>
      <c r="F298" s="4">
        <v>30332</v>
      </c>
      <c r="G298" s="4">
        <v>44222</v>
      </c>
      <c r="H298" s="4">
        <f t="shared" si="19"/>
        <v>44587</v>
      </c>
      <c r="I298" s="3">
        <f t="shared" ca="1" si="17"/>
        <v>96</v>
      </c>
      <c r="J298" s="2" t="s">
        <v>85</v>
      </c>
      <c r="K298" s="2" t="s">
        <v>105</v>
      </c>
      <c r="L298" s="63" t="str">
        <f t="shared" si="18"/>
        <v>Małgorzata Grociak</v>
      </c>
    </row>
    <row r="299" spans="1:12" ht="20.100000000000001" customHeight="1" x14ac:dyDescent="0.25">
      <c r="A299" s="6">
        <v>295</v>
      </c>
      <c r="B299" s="5">
        <v>295</v>
      </c>
      <c r="C299" s="2" t="s">
        <v>109</v>
      </c>
      <c r="D299" s="2" t="s">
        <v>455</v>
      </c>
      <c r="E299" s="2" t="s">
        <v>269</v>
      </c>
      <c r="F299" s="4">
        <v>32947</v>
      </c>
      <c r="G299" s="4">
        <v>44222</v>
      </c>
      <c r="H299" s="4">
        <f t="shared" si="19"/>
        <v>44587</v>
      </c>
      <c r="I299" s="3">
        <f t="shared" ca="1" si="17"/>
        <v>96</v>
      </c>
      <c r="J299" s="2" t="s">
        <v>85</v>
      </c>
      <c r="K299" s="2" t="s">
        <v>105</v>
      </c>
      <c r="L299" s="63" t="str">
        <f t="shared" si="18"/>
        <v>Piotr Sokołowski</v>
      </c>
    </row>
    <row r="300" spans="1:12" ht="20.100000000000001" customHeight="1" x14ac:dyDescent="0.25">
      <c r="A300" s="6">
        <v>296</v>
      </c>
      <c r="B300" s="5">
        <v>296</v>
      </c>
      <c r="C300" s="2" t="s">
        <v>454</v>
      </c>
      <c r="D300" s="2" t="s">
        <v>103</v>
      </c>
      <c r="E300" s="2" t="s">
        <v>269</v>
      </c>
      <c r="F300" s="4">
        <v>39354</v>
      </c>
      <c r="G300" s="4">
        <v>44222</v>
      </c>
      <c r="H300" s="4">
        <f t="shared" si="19"/>
        <v>44587</v>
      </c>
      <c r="I300" s="3">
        <f t="shared" ca="1" si="17"/>
        <v>96</v>
      </c>
      <c r="J300" s="2" t="s">
        <v>85</v>
      </c>
      <c r="K300" s="2" t="s">
        <v>105</v>
      </c>
      <c r="L300" s="63" t="str">
        <f t="shared" si="18"/>
        <v>Alan Kulicz</v>
      </c>
    </row>
    <row r="301" spans="1:12" ht="20.100000000000001" customHeight="1" x14ac:dyDescent="0.25">
      <c r="A301" s="6">
        <v>297</v>
      </c>
      <c r="B301" s="5">
        <v>297</v>
      </c>
      <c r="C301" s="2" t="s">
        <v>350</v>
      </c>
      <c r="D301" s="2" t="s">
        <v>453</v>
      </c>
      <c r="E301" s="2" t="s">
        <v>269</v>
      </c>
      <c r="F301" s="4">
        <v>39171</v>
      </c>
      <c r="G301" s="4">
        <v>44222</v>
      </c>
      <c r="H301" s="4">
        <f t="shared" si="19"/>
        <v>44587</v>
      </c>
      <c r="I301" s="3">
        <f t="shared" ca="1" si="17"/>
        <v>96</v>
      </c>
      <c r="J301" s="2" t="s">
        <v>85</v>
      </c>
      <c r="K301" s="2" t="s">
        <v>105</v>
      </c>
      <c r="L301" s="63" t="str">
        <f t="shared" si="18"/>
        <v>Oliwier Danysz</v>
      </c>
    </row>
    <row r="302" spans="1:12" ht="20.100000000000001" customHeight="1" x14ac:dyDescent="0.25">
      <c r="A302" s="6">
        <v>298</v>
      </c>
      <c r="B302" s="5">
        <v>298</v>
      </c>
      <c r="C302" s="2" t="s">
        <v>186</v>
      </c>
      <c r="D302" s="2" t="s">
        <v>452</v>
      </c>
      <c r="E302" s="2" t="s">
        <v>436</v>
      </c>
      <c r="F302" s="4">
        <v>24981</v>
      </c>
      <c r="G302" s="4">
        <v>44222</v>
      </c>
      <c r="H302" s="4">
        <f t="shared" si="19"/>
        <v>44587</v>
      </c>
      <c r="I302" s="3">
        <f t="shared" ca="1" si="17"/>
        <v>96</v>
      </c>
      <c r="J302" s="2" t="s">
        <v>85</v>
      </c>
      <c r="K302" s="2" t="s">
        <v>105</v>
      </c>
      <c r="L302" s="63" t="str">
        <f t="shared" si="18"/>
        <v>Andrzej Cybulski</v>
      </c>
    </row>
    <row r="303" spans="1:12" ht="20.100000000000001" customHeight="1" x14ac:dyDescent="0.25">
      <c r="A303" s="6">
        <v>299</v>
      </c>
      <c r="B303" s="5">
        <v>299</v>
      </c>
      <c r="C303" s="2" t="s">
        <v>332</v>
      </c>
      <c r="D303" s="2" t="s">
        <v>451</v>
      </c>
      <c r="E303" s="2" t="s">
        <v>436</v>
      </c>
      <c r="F303" s="4">
        <v>39295</v>
      </c>
      <c r="G303" s="4">
        <v>44222</v>
      </c>
      <c r="H303" s="4">
        <f t="shared" si="19"/>
        <v>44587</v>
      </c>
      <c r="I303" s="3">
        <f t="shared" ca="1" si="17"/>
        <v>96</v>
      </c>
      <c r="J303" s="2" t="s">
        <v>85</v>
      </c>
      <c r="K303" s="2" t="s">
        <v>105</v>
      </c>
      <c r="L303" s="63" t="str">
        <f t="shared" si="18"/>
        <v>Michał Wojtkiewicz</v>
      </c>
    </row>
    <row r="304" spans="1:12" ht="20.100000000000001" customHeight="1" x14ac:dyDescent="0.25">
      <c r="A304" s="6">
        <v>300</v>
      </c>
      <c r="B304" s="5">
        <v>300</v>
      </c>
      <c r="C304" s="2" t="s">
        <v>37</v>
      </c>
      <c r="D304" s="2" t="s">
        <v>450</v>
      </c>
      <c r="E304" s="2" t="s">
        <v>449</v>
      </c>
      <c r="F304" s="4">
        <v>40078</v>
      </c>
      <c r="G304" s="4">
        <v>44222</v>
      </c>
      <c r="H304" s="4">
        <f t="shared" si="19"/>
        <v>44587</v>
      </c>
      <c r="I304" s="3">
        <f t="shared" ca="1" si="17"/>
        <v>96</v>
      </c>
      <c r="J304" s="2" t="s">
        <v>85</v>
      </c>
      <c r="K304" s="2" t="s">
        <v>105</v>
      </c>
      <c r="L304" s="63" t="str">
        <f t="shared" si="18"/>
        <v>Paweł Siedlaczek</v>
      </c>
    </row>
    <row r="305" spans="1:12" ht="20.100000000000001" customHeight="1" x14ac:dyDescent="0.25">
      <c r="A305" s="6">
        <v>301</v>
      </c>
      <c r="B305" s="5">
        <v>301</v>
      </c>
      <c r="C305" s="2" t="s">
        <v>180</v>
      </c>
      <c r="D305" s="2" t="s">
        <v>450</v>
      </c>
      <c r="E305" s="2" t="s">
        <v>449</v>
      </c>
      <c r="F305" s="4">
        <v>41565</v>
      </c>
      <c r="G305" s="4">
        <v>44222</v>
      </c>
      <c r="H305" s="4">
        <f t="shared" si="19"/>
        <v>44587</v>
      </c>
      <c r="I305" s="3">
        <f t="shared" ca="1" si="17"/>
        <v>96</v>
      </c>
      <c r="J305" s="2" t="s">
        <v>85</v>
      </c>
      <c r="K305" s="2" t="s">
        <v>105</v>
      </c>
      <c r="L305" s="63" t="str">
        <f t="shared" si="18"/>
        <v>Alicja Siedlaczek</v>
      </c>
    </row>
    <row r="306" spans="1:12" ht="20.100000000000001" customHeight="1" x14ac:dyDescent="0.25">
      <c r="A306" s="6">
        <v>302</v>
      </c>
      <c r="B306" s="5">
        <v>302</v>
      </c>
      <c r="C306" s="2" t="s">
        <v>448</v>
      </c>
      <c r="D306" s="2" t="s">
        <v>447</v>
      </c>
      <c r="E306" s="2" t="s">
        <v>269</v>
      </c>
      <c r="F306" s="4">
        <v>28834</v>
      </c>
      <c r="G306" s="4">
        <v>44222</v>
      </c>
      <c r="H306" s="4">
        <f t="shared" si="19"/>
        <v>44587</v>
      </c>
      <c r="I306" s="3">
        <f t="shared" ca="1" si="17"/>
        <v>96</v>
      </c>
      <c r="J306" s="2" t="s">
        <v>85</v>
      </c>
      <c r="K306" s="2" t="s">
        <v>105</v>
      </c>
      <c r="L306" s="63" t="str">
        <f t="shared" si="18"/>
        <v>Ewelina  Żarska</v>
      </c>
    </row>
    <row r="307" spans="1:12" ht="20.100000000000001" customHeight="1" x14ac:dyDescent="0.25">
      <c r="A307" s="6">
        <v>303</v>
      </c>
      <c r="B307" s="5">
        <v>303</v>
      </c>
      <c r="C307" s="2" t="s">
        <v>446</v>
      </c>
      <c r="D307" s="2" t="s">
        <v>445</v>
      </c>
      <c r="E307" s="2" t="s">
        <v>269</v>
      </c>
      <c r="F307" s="4">
        <v>41622</v>
      </c>
      <c r="G307" s="4">
        <v>44222</v>
      </c>
      <c r="H307" s="4">
        <f t="shared" si="19"/>
        <v>44587</v>
      </c>
      <c r="I307" s="3">
        <f t="shared" ca="1" si="17"/>
        <v>96</v>
      </c>
      <c r="J307" s="2" t="s">
        <v>85</v>
      </c>
      <c r="K307" s="2" t="s">
        <v>105</v>
      </c>
      <c r="L307" s="63" t="str">
        <f t="shared" si="18"/>
        <v>Zofia  Fedko</v>
      </c>
    </row>
    <row r="308" spans="1:12" ht="20.100000000000001" customHeight="1" x14ac:dyDescent="0.25">
      <c r="A308" s="6">
        <v>304</v>
      </c>
      <c r="B308" s="5">
        <v>304</v>
      </c>
      <c r="C308" s="2" t="s">
        <v>52</v>
      </c>
      <c r="D308" s="2" t="s">
        <v>444</v>
      </c>
      <c r="E308" s="2" t="s">
        <v>269</v>
      </c>
      <c r="F308" s="4">
        <v>40723</v>
      </c>
      <c r="G308" s="4">
        <v>44222</v>
      </c>
      <c r="H308" s="4">
        <f t="shared" si="19"/>
        <v>44587</v>
      </c>
      <c r="I308" s="3">
        <f t="shared" ca="1" si="17"/>
        <v>96</v>
      </c>
      <c r="J308" s="2" t="s">
        <v>85</v>
      </c>
      <c r="K308" s="2" t="s">
        <v>105</v>
      </c>
      <c r="L308" s="63" t="str">
        <f t="shared" si="18"/>
        <v>Gabriel Mól</v>
      </c>
    </row>
    <row r="309" spans="1:12" ht="20.100000000000001" customHeight="1" x14ac:dyDescent="0.25">
      <c r="A309" s="6">
        <v>305</v>
      </c>
      <c r="B309" s="5">
        <v>305</v>
      </c>
      <c r="C309" s="2" t="s">
        <v>181</v>
      </c>
      <c r="D309" s="2" t="s">
        <v>443</v>
      </c>
      <c r="E309" s="2" t="s">
        <v>269</v>
      </c>
      <c r="F309" s="4">
        <v>28110</v>
      </c>
      <c r="G309" s="4">
        <v>44222</v>
      </c>
      <c r="H309" s="4">
        <f t="shared" si="19"/>
        <v>44587</v>
      </c>
      <c r="I309" s="3">
        <f t="shared" ca="1" si="17"/>
        <v>96</v>
      </c>
      <c r="J309" s="2" t="s">
        <v>85</v>
      </c>
      <c r="K309" s="2" t="s">
        <v>105</v>
      </c>
      <c r="L309" s="63" t="str">
        <f t="shared" si="18"/>
        <v>Tomasz Jaworski</v>
      </c>
    </row>
    <row r="310" spans="1:12" ht="20.100000000000001" customHeight="1" x14ac:dyDescent="0.25">
      <c r="A310" s="6">
        <v>306</v>
      </c>
      <c r="B310" s="5">
        <v>306</v>
      </c>
      <c r="C310" s="2" t="s">
        <v>442</v>
      </c>
      <c r="D310" s="2" t="s">
        <v>441</v>
      </c>
      <c r="E310" s="2" t="s">
        <v>269</v>
      </c>
      <c r="F310" s="4">
        <v>41242</v>
      </c>
      <c r="G310" s="4">
        <v>44222</v>
      </c>
      <c r="H310" s="4">
        <f t="shared" si="19"/>
        <v>44587</v>
      </c>
      <c r="I310" s="3">
        <f t="shared" ca="1" si="17"/>
        <v>96</v>
      </c>
      <c r="J310" s="2" t="s">
        <v>85</v>
      </c>
      <c r="K310" s="2" t="s">
        <v>105</v>
      </c>
      <c r="L310" s="63" t="str">
        <f t="shared" si="18"/>
        <v>Nikodem  Paszkowski</v>
      </c>
    </row>
    <row r="311" spans="1:12" ht="20.100000000000001" customHeight="1" x14ac:dyDescent="0.25">
      <c r="A311" s="6">
        <v>307</v>
      </c>
      <c r="B311" s="5">
        <v>307</v>
      </c>
      <c r="C311" s="2" t="s">
        <v>275</v>
      </c>
      <c r="D311" s="2" t="s">
        <v>440</v>
      </c>
      <c r="E311" s="2" t="s">
        <v>269</v>
      </c>
      <c r="F311" s="4">
        <v>23797</v>
      </c>
      <c r="G311" s="4">
        <v>44222</v>
      </c>
      <c r="H311" s="4">
        <f t="shared" ref="H311" si="20">IF(G311="","",G311+365)</f>
        <v>44587</v>
      </c>
      <c r="I311" s="3">
        <f t="shared" ca="1" si="17"/>
        <v>96</v>
      </c>
      <c r="J311" s="2" t="s">
        <v>85</v>
      </c>
      <c r="K311" s="2" t="s">
        <v>105</v>
      </c>
      <c r="L311" s="63" t="str">
        <f t="shared" si="18"/>
        <v>Cezary  Chełchowski</v>
      </c>
    </row>
    <row r="312" spans="1:12" ht="20.100000000000001" customHeight="1" x14ac:dyDescent="0.25">
      <c r="A312" s="6">
        <v>308</v>
      </c>
      <c r="B312" s="5">
        <v>308</v>
      </c>
      <c r="C312" s="2" t="s">
        <v>137</v>
      </c>
      <c r="D312" s="2" t="s">
        <v>438</v>
      </c>
      <c r="E312" s="2" t="s">
        <v>436</v>
      </c>
      <c r="F312" s="4">
        <v>28422</v>
      </c>
      <c r="G312" s="4">
        <v>44251</v>
      </c>
      <c r="H312" s="4">
        <v>44616</v>
      </c>
      <c r="I312" s="3">
        <v>364</v>
      </c>
      <c r="J312" s="2" t="s">
        <v>309</v>
      </c>
      <c r="K312" s="2" t="s">
        <v>105</v>
      </c>
      <c r="L312" s="63" t="str">
        <f t="shared" si="18"/>
        <v>Marcin Kusz</v>
      </c>
    </row>
    <row r="313" spans="1:12" ht="20.100000000000001" customHeight="1" x14ac:dyDescent="0.25">
      <c r="A313" s="6">
        <v>309</v>
      </c>
      <c r="B313" s="5">
        <v>309</v>
      </c>
      <c r="C313" s="2" t="s">
        <v>439</v>
      </c>
      <c r="D313" s="2" t="s">
        <v>438</v>
      </c>
      <c r="E313" s="2" t="s">
        <v>436</v>
      </c>
      <c r="F313" s="4">
        <v>37881</v>
      </c>
      <c r="G313" s="4">
        <v>44251</v>
      </c>
      <c r="H313" s="4">
        <f t="shared" ref="H313:H344" si="21">IF(G313="","",G313+365)</f>
        <v>44616</v>
      </c>
      <c r="I313" s="3">
        <f t="shared" ref="I313:I344" ca="1" si="22">IF(G313="","",H313-$A$2)</f>
        <v>125</v>
      </c>
      <c r="J313" s="2" t="s">
        <v>85</v>
      </c>
      <c r="K313" s="2" t="s">
        <v>105</v>
      </c>
      <c r="L313" s="63" t="str">
        <f t="shared" si="18"/>
        <v>Maciej  Kusz</v>
      </c>
    </row>
    <row r="314" spans="1:12" ht="20.100000000000001" customHeight="1" x14ac:dyDescent="0.25">
      <c r="A314" s="6">
        <v>310</v>
      </c>
      <c r="B314" s="5">
        <v>310</v>
      </c>
      <c r="C314" s="2" t="s">
        <v>88</v>
      </c>
      <c r="D314" s="2" t="s">
        <v>438</v>
      </c>
      <c r="E314" s="2" t="s">
        <v>436</v>
      </c>
      <c r="F314" s="4">
        <v>37374</v>
      </c>
      <c r="G314" s="4">
        <v>44251</v>
      </c>
      <c r="H314" s="4">
        <f t="shared" si="21"/>
        <v>44616</v>
      </c>
      <c r="I314" s="3">
        <f t="shared" ca="1" si="22"/>
        <v>125</v>
      </c>
      <c r="J314" s="2" t="s">
        <v>85</v>
      </c>
      <c r="K314" s="2" t="s">
        <v>105</v>
      </c>
      <c r="L314" s="63" t="str">
        <f t="shared" si="18"/>
        <v>Kacper  Kusz</v>
      </c>
    </row>
    <row r="315" spans="1:12" ht="20.100000000000001" customHeight="1" x14ac:dyDescent="0.25">
      <c r="A315" s="6">
        <v>311</v>
      </c>
      <c r="B315" s="5">
        <v>311</v>
      </c>
      <c r="C315" s="2" t="s">
        <v>109</v>
      </c>
      <c r="D315" s="2" t="s">
        <v>437</v>
      </c>
      <c r="E315" s="2" t="s">
        <v>436</v>
      </c>
      <c r="F315" s="4">
        <v>35969</v>
      </c>
      <c r="G315" s="4">
        <v>44251</v>
      </c>
      <c r="H315" s="4">
        <f t="shared" si="21"/>
        <v>44616</v>
      </c>
      <c r="I315" s="3">
        <f t="shared" ca="1" si="22"/>
        <v>125</v>
      </c>
      <c r="J315" s="2" t="s">
        <v>85</v>
      </c>
      <c r="K315" s="2" t="s">
        <v>105</v>
      </c>
      <c r="L315" s="63" t="str">
        <f t="shared" si="18"/>
        <v>Piotr Noga</v>
      </c>
    </row>
    <row r="316" spans="1:12" ht="20.100000000000001" customHeight="1" x14ac:dyDescent="0.25">
      <c r="A316" s="6">
        <v>312</v>
      </c>
      <c r="B316" s="5">
        <v>312</v>
      </c>
      <c r="C316" s="2" t="s">
        <v>246</v>
      </c>
      <c r="D316" s="2" t="s">
        <v>434</v>
      </c>
      <c r="E316" s="2" t="s">
        <v>86</v>
      </c>
      <c r="F316" s="4">
        <v>31612</v>
      </c>
      <c r="G316" s="4">
        <v>44251</v>
      </c>
      <c r="H316" s="4">
        <f t="shared" si="21"/>
        <v>44616</v>
      </c>
      <c r="I316" s="3">
        <f t="shared" ca="1" si="22"/>
        <v>125</v>
      </c>
      <c r="J316" s="2" t="s">
        <v>85</v>
      </c>
      <c r="K316" s="2" t="s">
        <v>105</v>
      </c>
      <c r="L316" s="63" t="str">
        <f t="shared" si="18"/>
        <v>Kamila Kotlińska</v>
      </c>
    </row>
    <row r="317" spans="1:12" ht="20.100000000000001" customHeight="1" x14ac:dyDescent="0.25">
      <c r="A317" s="6">
        <v>313</v>
      </c>
      <c r="B317" s="5">
        <v>313</v>
      </c>
      <c r="C317" s="2" t="s">
        <v>435</v>
      </c>
      <c r="D317" s="2" t="s">
        <v>434</v>
      </c>
      <c r="E317" s="2" t="s">
        <v>86</v>
      </c>
      <c r="F317" s="4">
        <v>37037</v>
      </c>
      <c r="G317" s="4">
        <v>44251</v>
      </c>
      <c r="H317" s="4">
        <f t="shared" si="21"/>
        <v>44616</v>
      </c>
      <c r="I317" s="3">
        <f t="shared" ca="1" si="22"/>
        <v>125</v>
      </c>
      <c r="J317" s="2" t="s">
        <v>85</v>
      </c>
      <c r="K317" s="2" t="s">
        <v>105</v>
      </c>
      <c r="L317" s="63" t="str">
        <f t="shared" si="18"/>
        <v>Anna Kotlińska</v>
      </c>
    </row>
    <row r="318" spans="1:12" ht="20.100000000000001" customHeight="1" x14ac:dyDescent="0.25">
      <c r="A318" s="6">
        <v>314</v>
      </c>
      <c r="B318" s="5">
        <v>314</v>
      </c>
      <c r="C318" s="2" t="s">
        <v>433</v>
      </c>
      <c r="D318" s="2" t="s">
        <v>338</v>
      </c>
      <c r="E318" s="2" t="s">
        <v>86</v>
      </c>
      <c r="F318" s="4">
        <v>35850</v>
      </c>
      <c r="G318" s="4">
        <v>44251</v>
      </c>
      <c r="H318" s="4">
        <f t="shared" si="21"/>
        <v>44616</v>
      </c>
      <c r="I318" s="3">
        <f t="shared" ca="1" si="22"/>
        <v>125</v>
      </c>
      <c r="J318" s="2" t="s">
        <v>85</v>
      </c>
      <c r="K318" s="2" t="s">
        <v>105</v>
      </c>
      <c r="L318" s="63" t="str">
        <f t="shared" si="18"/>
        <v>Emil Michalak</v>
      </c>
    </row>
    <row r="319" spans="1:12" ht="20.100000000000001" customHeight="1" x14ac:dyDescent="0.25">
      <c r="A319" s="6">
        <v>315</v>
      </c>
      <c r="B319" s="5">
        <v>315</v>
      </c>
      <c r="C319" s="2" t="s">
        <v>8</v>
      </c>
      <c r="D319" s="2" t="s">
        <v>338</v>
      </c>
      <c r="E319" s="2" t="s">
        <v>86</v>
      </c>
      <c r="F319" s="4">
        <v>36155</v>
      </c>
      <c r="G319" s="4">
        <v>44251</v>
      </c>
      <c r="H319" s="4">
        <f t="shared" si="21"/>
        <v>44616</v>
      </c>
      <c r="I319" s="3">
        <f t="shared" ca="1" si="22"/>
        <v>125</v>
      </c>
      <c r="J319" s="2" t="s">
        <v>85</v>
      </c>
      <c r="K319" s="2" t="s">
        <v>105</v>
      </c>
      <c r="L319" s="63" t="str">
        <f t="shared" si="18"/>
        <v>Maciej Michalak</v>
      </c>
    </row>
    <row r="320" spans="1:12" ht="20.100000000000001" customHeight="1" x14ac:dyDescent="0.25">
      <c r="A320" s="6">
        <v>316</v>
      </c>
      <c r="B320" s="5">
        <v>316</v>
      </c>
      <c r="C320" s="2" t="s">
        <v>167</v>
      </c>
      <c r="D320" s="2" t="s">
        <v>432</v>
      </c>
      <c r="E320" s="2" t="s">
        <v>86</v>
      </c>
      <c r="F320" s="4">
        <v>35994</v>
      </c>
      <c r="G320" s="4">
        <v>44251</v>
      </c>
      <c r="H320" s="4">
        <f t="shared" si="21"/>
        <v>44616</v>
      </c>
      <c r="I320" s="3">
        <f t="shared" ca="1" si="22"/>
        <v>125</v>
      </c>
      <c r="J320" s="2" t="s">
        <v>85</v>
      </c>
      <c r="K320" s="2" t="s">
        <v>105</v>
      </c>
      <c r="L320" s="63" t="str">
        <f t="shared" si="18"/>
        <v>Bartosz Sobański</v>
      </c>
    </row>
    <row r="321" spans="1:12" ht="20.100000000000001" customHeight="1" x14ac:dyDescent="0.25">
      <c r="A321" s="6">
        <v>317</v>
      </c>
      <c r="B321" s="5">
        <v>317</v>
      </c>
      <c r="C321" s="2" t="s">
        <v>122</v>
      </c>
      <c r="D321" s="2" t="s">
        <v>431</v>
      </c>
      <c r="E321" s="2" t="s">
        <v>86</v>
      </c>
      <c r="F321" s="4">
        <v>38509</v>
      </c>
      <c r="G321" s="4">
        <v>44251</v>
      </c>
      <c r="H321" s="4">
        <f t="shared" si="21"/>
        <v>44616</v>
      </c>
      <c r="I321" s="3">
        <f t="shared" ca="1" si="22"/>
        <v>125</v>
      </c>
      <c r="J321" s="2" t="s">
        <v>85</v>
      </c>
      <c r="K321" s="2" t="s">
        <v>105</v>
      </c>
      <c r="L321" s="63" t="str">
        <f t="shared" si="18"/>
        <v>Mateusz Lach</v>
      </c>
    </row>
    <row r="322" spans="1:12" ht="20.100000000000001" customHeight="1" x14ac:dyDescent="0.25">
      <c r="A322" s="6">
        <v>318</v>
      </c>
      <c r="B322" s="5">
        <v>318</v>
      </c>
      <c r="C322" s="2" t="s">
        <v>109</v>
      </c>
      <c r="D322" s="2" t="s">
        <v>430</v>
      </c>
      <c r="E322" s="2" t="s">
        <v>86</v>
      </c>
      <c r="F322" s="4">
        <v>32134</v>
      </c>
      <c r="G322" s="4">
        <v>44251</v>
      </c>
      <c r="H322" s="4">
        <f t="shared" si="21"/>
        <v>44616</v>
      </c>
      <c r="I322" s="3">
        <f t="shared" ca="1" si="22"/>
        <v>125</v>
      </c>
      <c r="J322" s="2" t="s">
        <v>85</v>
      </c>
      <c r="K322" s="2" t="s">
        <v>105</v>
      </c>
      <c r="L322" s="63" t="str">
        <f t="shared" si="18"/>
        <v>Piotr Krawczyk</v>
      </c>
    </row>
    <row r="323" spans="1:12" ht="20.100000000000001" customHeight="1" x14ac:dyDescent="0.25">
      <c r="A323" s="6">
        <v>319</v>
      </c>
      <c r="B323" s="5">
        <v>319</v>
      </c>
      <c r="C323" s="2" t="s">
        <v>388</v>
      </c>
      <c r="D323" s="2" t="s">
        <v>429</v>
      </c>
      <c r="E323" s="2" t="s">
        <v>86</v>
      </c>
      <c r="F323" s="4">
        <v>32625</v>
      </c>
      <c r="G323" s="4">
        <v>44251</v>
      </c>
      <c r="H323" s="4">
        <f t="shared" si="21"/>
        <v>44616</v>
      </c>
      <c r="I323" s="3">
        <f t="shared" ca="1" si="22"/>
        <v>125</v>
      </c>
      <c r="J323" s="2" t="s">
        <v>85</v>
      </c>
      <c r="K323" s="2" t="s">
        <v>105</v>
      </c>
      <c r="L323" s="63" t="str">
        <f t="shared" si="18"/>
        <v>Kamil  Kotliński</v>
      </c>
    </row>
    <row r="324" spans="1:12" ht="20.100000000000001" customHeight="1" x14ac:dyDescent="0.25">
      <c r="A324" s="6">
        <v>320</v>
      </c>
      <c r="B324" s="5">
        <v>320</v>
      </c>
      <c r="C324" s="2" t="s">
        <v>428</v>
      </c>
      <c r="D324" s="2" t="s">
        <v>427</v>
      </c>
      <c r="E324" s="2" t="s">
        <v>86</v>
      </c>
      <c r="F324" s="4">
        <v>32293</v>
      </c>
      <c r="G324" s="4">
        <v>44251</v>
      </c>
      <c r="H324" s="4">
        <f t="shared" si="21"/>
        <v>44616</v>
      </c>
      <c r="I324" s="3">
        <f t="shared" ca="1" si="22"/>
        <v>125</v>
      </c>
      <c r="J324" s="2" t="s">
        <v>85</v>
      </c>
      <c r="K324" s="2" t="s">
        <v>105</v>
      </c>
      <c r="L324" s="63" t="str">
        <f t="shared" si="18"/>
        <v>Dawid  Kubikowski</v>
      </c>
    </row>
    <row r="325" spans="1:12" ht="20.100000000000001" customHeight="1" x14ac:dyDescent="0.25">
      <c r="A325" s="6">
        <v>321</v>
      </c>
      <c r="B325" s="5">
        <v>321</v>
      </c>
      <c r="C325" s="2" t="s">
        <v>183</v>
      </c>
      <c r="D325" s="2" t="s">
        <v>426</v>
      </c>
      <c r="E325" s="2" t="s">
        <v>423</v>
      </c>
      <c r="F325" s="4">
        <v>29038</v>
      </c>
      <c r="G325" s="4">
        <v>44251</v>
      </c>
      <c r="H325" s="4">
        <f t="shared" si="21"/>
        <v>44616</v>
      </c>
      <c r="I325" s="3">
        <f t="shared" ca="1" si="22"/>
        <v>125</v>
      </c>
      <c r="J325" s="2" t="s">
        <v>85</v>
      </c>
      <c r="K325" s="2" t="s">
        <v>105</v>
      </c>
      <c r="L325" s="63" t="str">
        <f t="shared" si="18"/>
        <v>Łukasz Krężel</v>
      </c>
    </row>
    <row r="326" spans="1:12" ht="20.100000000000001" customHeight="1" x14ac:dyDescent="0.25">
      <c r="A326" s="6">
        <v>322</v>
      </c>
      <c r="B326" s="5">
        <v>322</v>
      </c>
      <c r="C326" s="2" t="s">
        <v>181</v>
      </c>
      <c r="D326" s="2" t="s">
        <v>425</v>
      </c>
      <c r="E326" s="2" t="s">
        <v>423</v>
      </c>
      <c r="F326" s="4">
        <v>30126</v>
      </c>
      <c r="G326" s="4">
        <v>44251</v>
      </c>
      <c r="H326" s="4">
        <f t="shared" si="21"/>
        <v>44616</v>
      </c>
      <c r="I326" s="3">
        <f t="shared" ca="1" si="22"/>
        <v>125</v>
      </c>
      <c r="J326" s="2" t="s">
        <v>85</v>
      </c>
      <c r="K326" s="2" t="s">
        <v>105</v>
      </c>
      <c r="L326" s="63" t="str">
        <f t="shared" ref="L326:L389" si="23">C326&amp;" "&amp;D326</f>
        <v>Tomasz Kotala</v>
      </c>
    </row>
    <row r="327" spans="1:12" ht="20.100000000000001" customHeight="1" x14ac:dyDescent="0.25">
      <c r="A327" s="6">
        <v>323</v>
      </c>
      <c r="B327" s="5">
        <v>323</v>
      </c>
      <c r="C327" s="2" t="s">
        <v>244</v>
      </c>
      <c r="D327" s="2" t="s">
        <v>424</v>
      </c>
      <c r="E327" s="2" t="s">
        <v>423</v>
      </c>
      <c r="F327" s="4">
        <v>37521</v>
      </c>
      <c r="G327" s="4">
        <v>44251</v>
      </c>
      <c r="H327" s="4">
        <f t="shared" si="21"/>
        <v>44616</v>
      </c>
      <c r="I327" s="3">
        <f t="shared" ca="1" si="22"/>
        <v>125</v>
      </c>
      <c r="J327" s="2" t="s">
        <v>85</v>
      </c>
      <c r="K327" s="2" t="s">
        <v>105</v>
      </c>
      <c r="L327" s="63" t="str">
        <f t="shared" si="23"/>
        <v>Grzegorz Ledeman</v>
      </c>
    </row>
    <row r="328" spans="1:12" ht="20.100000000000001" customHeight="1" x14ac:dyDescent="0.25">
      <c r="A328" s="6">
        <v>324</v>
      </c>
      <c r="B328" s="5">
        <v>324</v>
      </c>
      <c r="C328" s="2" t="s">
        <v>729</v>
      </c>
      <c r="D328" s="2" t="s">
        <v>422</v>
      </c>
      <c r="E328" s="2" t="s">
        <v>197</v>
      </c>
      <c r="F328" s="4">
        <v>37790</v>
      </c>
      <c r="G328" s="4">
        <v>44265</v>
      </c>
      <c r="H328" s="4">
        <f t="shared" si="21"/>
        <v>44630</v>
      </c>
      <c r="I328" s="3">
        <f t="shared" ca="1" si="22"/>
        <v>139</v>
      </c>
      <c r="J328" s="2" t="s">
        <v>309</v>
      </c>
      <c r="K328" s="2" t="s">
        <v>105</v>
      </c>
      <c r="L328" s="63" t="str">
        <f t="shared" si="23"/>
        <v>Kacper Kacprzak</v>
      </c>
    </row>
    <row r="329" spans="1:12" ht="20.100000000000001" customHeight="1" x14ac:dyDescent="0.25">
      <c r="A329" s="6">
        <v>325</v>
      </c>
      <c r="B329" s="5">
        <v>325</v>
      </c>
      <c r="C329" s="2" t="s">
        <v>156</v>
      </c>
      <c r="D329" s="2" t="s">
        <v>421</v>
      </c>
      <c r="E329" s="2" t="s">
        <v>269</v>
      </c>
      <c r="F329" s="4">
        <v>39941</v>
      </c>
      <c r="G329" s="4">
        <v>44265</v>
      </c>
      <c r="H329" s="4">
        <f t="shared" si="21"/>
        <v>44630</v>
      </c>
      <c r="I329" s="3">
        <f t="shared" ca="1" si="22"/>
        <v>139</v>
      </c>
      <c r="J329" s="2" t="s">
        <v>85</v>
      </c>
      <c r="K329" s="2" t="s">
        <v>105</v>
      </c>
      <c r="L329" s="63" t="str">
        <f t="shared" si="23"/>
        <v>Jakub Korzeniewski</v>
      </c>
    </row>
    <row r="330" spans="1:12" ht="20.100000000000001" customHeight="1" x14ac:dyDescent="0.25">
      <c r="A330" s="6">
        <v>326</v>
      </c>
      <c r="B330" s="5">
        <v>326</v>
      </c>
      <c r="C330" s="2" t="s">
        <v>324</v>
      </c>
      <c r="D330" s="2" t="s">
        <v>420</v>
      </c>
      <c r="E330" s="2" t="s">
        <v>269</v>
      </c>
      <c r="F330" s="4">
        <v>39824</v>
      </c>
      <c r="G330" s="4">
        <v>44265</v>
      </c>
      <c r="H330" s="4">
        <f t="shared" si="21"/>
        <v>44630</v>
      </c>
      <c r="I330" s="3">
        <f t="shared" ca="1" si="22"/>
        <v>139</v>
      </c>
      <c r="J330" s="2" t="s">
        <v>85</v>
      </c>
      <c r="K330" s="2" t="s">
        <v>105</v>
      </c>
      <c r="L330" s="63" t="str">
        <f t="shared" si="23"/>
        <v>Bartłomiej  Nowak</v>
      </c>
    </row>
    <row r="331" spans="1:12" ht="20.100000000000001" customHeight="1" x14ac:dyDescent="0.25">
      <c r="A331" s="6">
        <v>327</v>
      </c>
      <c r="B331" s="5">
        <v>327</v>
      </c>
      <c r="C331" s="2" t="s">
        <v>15</v>
      </c>
      <c r="D331" s="2" t="s">
        <v>419</v>
      </c>
      <c r="E331" s="2" t="s">
        <v>269</v>
      </c>
      <c r="F331" s="4">
        <v>33647</v>
      </c>
      <c r="G331" s="4">
        <v>44265</v>
      </c>
      <c r="H331" s="4">
        <f t="shared" si="21"/>
        <v>44630</v>
      </c>
      <c r="I331" s="3">
        <f t="shared" ca="1" si="22"/>
        <v>139</v>
      </c>
      <c r="J331" s="2" t="s">
        <v>85</v>
      </c>
      <c r="K331" s="2" t="s">
        <v>105</v>
      </c>
      <c r="L331" s="63" t="str">
        <f t="shared" si="23"/>
        <v>Jarosław Grala</v>
      </c>
    </row>
    <row r="332" spans="1:12" ht="20.100000000000001" customHeight="1" x14ac:dyDescent="0.25">
      <c r="A332" s="6">
        <v>328</v>
      </c>
      <c r="B332" s="5">
        <v>328</v>
      </c>
      <c r="C332" s="2" t="s">
        <v>151</v>
      </c>
      <c r="D332" s="2" t="s">
        <v>418</v>
      </c>
      <c r="E332" s="2" t="s">
        <v>269</v>
      </c>
      <c r="F332" s="4">
        <v>38182</v>
      </c>
      <c r="G332" s="4">
        <v>44265</v>
      </c>
      <c r="H332" s="4">
        <f t="shared" si="21"/>
        <v>44630</v>
      </c>
      <c r="I332" s="3">
        <f t="shared" ca="1" si="22"/>
        <v>139</v>
      </c>
      <c r="J332" s="2" t="s">
        <v>85</v>
      </c>
      <c r="K332" s="2" t="s">
        <v>105</v>
      </c>
      <c r="L332" s="63" t="str">
        <f t="shared" si="23"/>
        <v>Zuzanna Więckowicz</v>
      </c>
    </row>
    <row r="333" spans="1:12" ht="20.100000000000001" customHeight="1" x14ac:dyDescent="0.25">
      <c r="A333" s="6">
        <v>329</v>
      </c>
      <c r="B333" s="5">
        <v>329</v>
      </c>
      <c r="C333" s="2" t="s">
        <v>417</v>
      </c>
      <c r="D333" s="2" t="s">
        <v>414</v>
      </c>
      <c r="E333" s="2" t="s">
        <v>269</v>
      </c>
      <c r="F333" s="4">
        <v>40564</v>
      </c>
      <c r="G333" s="4">
        <v>44265</v>
      </c>
      <c r="H333" s="4">
        <f t="shared" si="21"/>
        <v>44630</v>
      </c>
      <c r="I333" s="3">
        <f t="shared" ca="1" si="22"/>
        <v>139</v>
      </c>
      <c r="J333" s="2" t="s">
        <v>85</v>
      </c>
      <c r="K333" s="2" t="s">
        <v>105</v>
      </c>
      <c r="L333" s="63" t="str">
        <f t="shared" si="23"/>
        <v>Weronika Mikulewicz</v>
      </c>
    </row>
    <row r="334" spans="1:12" ht="20.100000000000001" customHeight="1" x14ac:dyDescent="0.25">
      <c r="A334" s="6">
        <v>330</v>
      </c>
      <c r="B334" s="5">
        <v>330</v>
      </c>
      <c r="C334" s="2" t="s">
        <v>199</v>
      </c>
      <c r="D334" s="2" t="s">
        <v>416</v>
      </c>
      <c r="E334" s="2" t="s">
        <v>269</v>
      </c>
      <c r="F334" s="4">
        <v>40120</v>
      </c>
      <c r="G334" s="4">
        <v>44265</v>
      </c>
      <c r="H334" s="4">
        <f t="shared" si="21"/>
        <v>44630</v>
      </c>
      <c r="I334" s="3">
        <f t="shared" ca="1" si="22"/>
        <v>139</v>
      </c>
      <c r="J334" s="2" t="s">
        <v>85</v>
      </c>
      <c r="K334" s="2" t="s">
        <v>105</v>
      </c>
      <c r="L334" s="63" t="str">
        <f t="shared" si="23"/>
        <v>Jan Skrzypek</v>
      </c>
    </row>
    <row r="335" spans="1:12" ht="20.100000000000001" customHeight="1" x14ac:dyDescent="0.25">
      <c r="A335" s="6">
        <v>331</v>
      </c>
      <c r="B335" s="5">
        <v>331</v>
      </c>
      <c r="C335" s="2" t="s">
        <v>0</v>
      </c>
      <c r="D335" s="2" t="s">
        <v>415</v>
      </c>
      <c r="E335" s="2" t="s">
        <v>269</v>
      </c>
      <c r="F335" s="4">
        <v>39300</v>
      </c>
      <c r="G335" s="4">
        <v>44265</v>
      </c>
      <c r="H335" s="4">
        <f t="shared" si="21"/>
        <v>44630</v>
      </c>
      <c r="I335" s="3">
        <f t="shared" ca="1" si="22"/>
        <v>139</v>
      </c>
      <c r="J335" s="2" t="s">
        <v>85</v>
      </c>
      <c r="K335" s="2" t="s">
        <v>105</v>
      </c>
      <c r="L335" s="63" t="str">
        <f t="shared" si="23"/>
        <v>Oskar Krystianz</v>
      </c>
    </row>
    <row r="336" spans="1:12" ht="20.100000000000001" customHeight="1" x14ac:dyDescent="0.25">
      <c r="A336" s="6">
        <v>332</v>
      </c>
      <c r="B336" s="5">
        <v>332</v>
      </c>
      <c r="C336" s="2" t="s">
        <v>175</v>
      </c>
      <c r="D336" s="2" t="s">
        <v>414</v>
      </c>
      <c r="E336" s="2" t="s">
        <v>269</v>
      </c>
      <c r="F336" s="4">
        <v>39254</v>
      </c>
      <c r="G336" s="4">
        <v>44265</v>
      </c>
      <c r="H336" s="4">
        <f t="shared" si="21"/>
        <v>44630</v>
      </c>
      <c r="I336" s="3">
        <f t="shared" ca="1" si="22"/>
        <v>139</v>
      </c>
      <c r="J336" s="2" t="s">
        <v>85</v>
      </c>
      <c r="K336" s="2" t="s">
        <v>105</v>
      </c>
      <c r="L336" s="63" t="str">
        <f t="shared" si="23"/>
        <v>Wiktor Mikulewicz</v>
      </c>
    </row>
    <row r="337" spans="1:12" ht="20.100000000000001" customHeight="1" x14ac:dyDescent="0.25">
      <c r="A337" s="6">
        <v>333</v>
      </c>
      <c r="B337" s="5">
        <v>333</v>
      </c>
      <c r="C337" s="2" t="s">
        <v>156</v>
      </c>
      <c r="D337" s="2" t="s">
        <v>413</v>
      </c>
      <c r="E337" s="2" t="s">
        <v>269</v>
      </c>
      <c r="F337" s="4">
        <v>38455</v>
      </c>
      <c r="G337" s="4">
        <v>44265</v>
      </c>
      <c r="H337" s="4">
        <f t="shared" si="21"/>
        <v>44630</v>
      </c>
      <c r="I337" s="3">
        <f t="shared" ca="1" si="22"/>
        <v>139</v>
      </c>
      <c r="J337" s="2" t="s">
        <v>85</v>
      </c>
      <c r="K337" s="2" t="s">
        <v>105</v>
      </c>
      <c r="L337" s="63" t="str">
        <f t="shared" si="23"/>
        <v>Jakub Knap</v>
      </c>
    </row>
    <row r="338" spans="1:12" ht="20.100000000000001" customHeight="1" x14ac:dyDescent="0.25">
      <c r="A338" s="6">
        <v>334</v>
      </c>
      <c r="B338" s="5">
        <v>334</v>
      </c>
      <c r="C338" s="2" t="s">
        <v>412</v>
      </c>
      <c r="D338" s="2" t="s">
        <v>99</v>
      </c>
      <c r="E338" s="2" t="s">
        <v>197</v>
      </c>
      <c r="F338" s="4">
        <v>38791</v>
      </c>
      <c r="G338" s="4">
        <v>44265</v>
      </c>
      <c r="H338" s="4">
        <f t="shared" si="21"/>
        <v>44630</v>
      </c>
      <c r="I338" s="3">
        <f t="shared" ca="1" si="22"/>
        <v>139</v>
      </c>
      <c r="J338" s="2" t="s">
        <v>309</v>
      </c>
      <c r="K338" s="2" t="s">
        <v>105</v>
      </c>
      <c r="L338" s="63" t="str">
        <f t="shared" si="23"/>
        <v>Julita Woźniak</v>
      </c>
    </row>
    <row r="339" spans="1:12" ht="20.100000000000001" customHeight="1" x14ac:dyDescent="0.25">
      <c r="A339" s="6">
        <v>335</v>
      </c>
      <c r="B339" s="5">
        <v>335</v>
      </c>
      <c r="C339" s="2" t="s">
        <v>411</v>
      </c>
      <c r="D339" s="2" t="s">
        <v>410</v>
      </c>
      <c r="E339" s="2" t="s">
        <v>197</v>
      </c>
      <c r="F339" s="4">
        <v>38858</v>
      </c>
      <c r="G339" s="4">
        <v>44265</v>
      </c>
      <c r="H339" s="4">
        <f t="shared" si="21"/>
        <v>44630</v>
      </c>
      <c r="I339" s="3">
        <f t="shared" ca="1" si="22"/>
        <v>139</v>
      </c>
      <c r="J339" s="2" t="s">
        <v>309</v>
      </c>
      <c r="K339" s="2" t="s">
        <v>105</v>
      </c>
      <c r="L339" s="63" t="str">
        <f t="shared" si="23"/>
        <v>Maksymilian Fordon</v>
      </c>
    </row>
    <row r="340" spans="1:12" ht="20.100000000000001" customHeight="1" x14ac:dyDescent="0.25">
      <c r="A340" s="6">
        <v>336</v>
      </c>
      <c r="B340" s="5">
        <v>336</v>
      </c>
      <c r="C340" s="2" t="s">
        <v>137</v>
      </c>
      <c r="D340" s="2" t="s">
        <v>409</v>
      </c>
      <c r="E340" s="2" t="s">
        <v>197</v>
      </c>
      <c r="F340" s="4">
        <v>29785</v>
      </c>
      <c r="G340" s="4">
        <v>44265</v>
      </c>
      <c r="H340" s="4">
        <f t="shared" si="21"/>
        <v>44630</v>
      </c>
      <c r="I340" s="3">
        <f t="shared" ca="1" si="22"/>
        <v>139</v>
      </c>
      <c r="J340" s="2" t="s">
        <v>309</v>
      </c>
      <c r="K340" s="2" t="s">
        <v>105</v>
      </c>
      <c r="L340" s="63" t="str">
        <f t="shared" si="23"/>
        <v>Marcin Buczkowski</v>
      </c>
    </row>
    <row r="341" spans="1:12" ht="20.100000000000001" customHeight="1" x14ac:dyDescent="0.25">
      <c r="A341" s="6">
        <v>337</v>
      </c>
      <c r="B341" s="5">
        <v>337</v>
      </c>
      <c r="C341" s="2" t="s">
        <v>181</v>
      </c>
      <c r="D341" s="2" t="s">
        <v>408</v>
      </c>
      <c r="E341" s="2" t="s">
        <v>314</v>
      </c>
      <c r="F341" s="4">
        <v>35451</v>
      </c>
      <c r="G341" s="4">
        <v>44265</v>
      </c>
      <c r="H341" s="4">
        <f t="shared" si="21"/>
        <v>44630</v>
      </c>
      <c r="I341" s="3">
        <f t="shared" ca="1" si="22"/>
        <v>139</v>
      </c>
      <c r="J341" s="2" t="s">
        <v>232</v>
      </c>
      <c r="K341" s="2" t="s">
        <v>105</v>
      </c>
      <c r="L341" s="63" t="str">
        <f t="shared" si="23"/>
        <v>Tomasz Barełkowski</v>
      </c>
    </row>
    <row r="342" spans="1:12" ht="20.100000000000001" customHeight="1" x14ac:dyDescent="0.25">
      <c r="A342" s="6">
        <v>338</v>
      </c>
      <c r="B342" s="5">
        <v>338</v>
      </c>
      <c r="C342" s="2" t="s">
        <v>132</v>
      </c>
      <c r="D342" s="2" t="s">
        <v>356</v>
      </c>
      <c r="E342" s="2" t="s">
        <v>223</v>
      </c>
      <c r="F342" s="4">
        <v>39615</v>
      </c>
      <c r="G342" s="4">
        <v>44273</v>
      </c>
      <c r="H342" s="4">
        <f t="shared" si="21"/>
        <v>44638</v>
      </c>
      <c r="I342" s="3">
        <f t="shared" ca="1" si="22"/>
        <v>147</v>
      </c>
      <c r="J342" s="2" t="s">
        <v>85</v>
      </c>
      <c r="K342" s="2" t="s">
        <v>105</v>
      </c>
      <c r="L342" s="63" t="str">
        <f t="shared" si="23"/>
        <v>Adam Bugaj</v>
      </c>
    </row>
    <row r="343" spans="1:12" ht="20.100000000000001" customHeight="1" x14ac:dyDescent="0.25">
      <c r="A343" s="6">
        <v>339</v>
      </c>
      <c r="B343" s="5">
        <v>339</v>
      </c>
      <c r="C343" s="2" t="s">
        <v>271</v>
      </c>
      <c r="D343" s="2" t="s">
        <v>406</v>
      </c>
      <c r="E343" s="2" t="s">
        <v>223</v>
      </c>
      <c r="F343" s="4">
        <v>40801</v>
      </c>
      <c r="G343" s="4">
        <v>44273</v>
      </c>
      <c r="H343" s="4">
        <f t="shared" si="21"/>
        <v>44638</v>
      </c>
      <c r="I343" s="3">
        <f t="shared" ca="1" si="22"/>
        <v>147</v>
      </c>
      <c r="J343" s="2" t="s">
        <v>85</v>
      </c>
      <c r="K343" s="2" t="s">
        <v>105</v>
      </c>
      <c r="L343" s="63" t="str">
        <f t="shared" si="23"/>
        <v>Aleksander Kowalczykiewicz</v>
      </c>
    </row>
    <row r="344" spans="1:12" ht="20.100000000000001" customHeight="1" x14ac:dyDescent="0.25">
      <c r="A344" s="6">
        <v>340</v>
      </c>
      <c r="B344" s="5">
        <v>340</v>
      </c>
      <c r="C344" s="2" t="s">
        <v>230</v>
      </c>
      <c r="D344" s="2" t="s">
        <v>407</v>
      </c>
      <c r="E344" s="2" t="s">
        <v>223</v>
      </c>
      <c r="F344" s="4">
        <v>25196</v>
      </c>
      <c r="G344" s="4">
        <v>44273</v>
      </c>
      <c r="H344" s="4">
        <f t="shared" si="21"/>
        <v>44638</v>
      </c>
      <c r="I344" s="3">
        <f t="shared" ca="1" si="22"/>
        <v>147</v>
      </c>
      <c r="J344" s="2" t="s">
        <v>85</v>
      </c>
      <c r="K344" s="2" t="s">
        <v>105</v>
      </c>
      <c r="L344" s="63" t="str">
        <f t="shared" si="23"/>
        <v>Artur Rzyżanowski</v>
      </c>
    </row>
    <row r="345" spans="1:12" ht="20.100000000000001" customHeight="1" x14ac:dyDescent="0.25">
      <c r="A345" s="6">
        <v>341</v>
      </c>
      <c r="B345" s="5">
        <v>341</v>
      </c>
      <c r="C345" s="2" t="s">
        <v>132</v>
      </c>
      <c r="D345" s="2" t="s">
        <v>406</v>
      </c>
      <c r="E345" s="2" t="s">
        <v>223</v>
      </c>
      <c r="F345" s="4">
        <v>41864</v>
      </c>
      <c r="G345" s="4">
        <v>44273</v>
      </c>
      <c r="H345" s="4">
        <f t="shared" ref="H345:H376" si="24">IF(G345="","",G345+365)</f>
        <v>44638</v>
      </c>
      <c r="I345" s="3">
        <f t="shared" ref="I345:I376" ca="1" si="25">IF(G345="","",H345-$A$2)</f>
        <v>147</v>
      </c>
      <c r="J345" s="2" t="s">
        <v>85</v>
      </c>
      <c r="K345" s="2" t="s">
        <v>105</v>
      </c>
      <c r="L345" s="63" t="str">
        <f t="shared" si="23"/>
        <v>Adam Kowalczykiewicz</v>
      </c>
    </row>
    <row r="346" spans="1:12" ht="20.100000000000001" customHeight="1" x14ac:dyDescent="0.25">
      <c r="A346" s="6">
        <v>342</v>
      </c>
      <c r="B346" s="5">
        <v>342</v>
      </c>
      <c r="C346" s="2" t="s">
        <v>167</v>
      </c>
      <c r="D346" s="2" t="s">
        <v>227</v>
      </c>
      <c r="E346" s="2" t="s">
        <v>223</v>
      </c>
      <c r="F346" s="4">
        <v>39036</v>
      </c>
      <c r="G346" s="4">
        <v>44273</v>
      </c>
      <c r="H346" s="4">
        <f t="shared" si="24"/>
        <v>44638</v>
      </c>
      <c r="I346" s="3">
        <f t="shared" ca="1" si="25"/>
        <v>147</v>
      </c>
      <c r="J346" s="2" t="s">
        <v>85</v>
      </c>
      <c r="K346" s="2" t="s">
        <v>105</v>
      </c>
      <c r="L346" s="63" t="str">
        <f t="shared" si="23"/>
        <v>Bartosz Michalik</v>
      </c>
    </row>
    <row r="347" spans="1:12" ht="20.100000000000001" customHeight="1" x14ac:dyDescent="0.25">
      <c r="A347" s="6">
        <v>343</v>
      </c>
      <c r="B347" s="5">
        <v>343</v>
      </c>
      <c r="C347" s="2" t="s">
        <v>405</v>
      </c>
      <c r="D347" s="2" t="s">
        <v>404</v>
      </c>
      <c r="E347" s="2" t="s">
        <v>223</v>
      </c>
      <c r="F347" s="4">
        <v>39637</v>
      </c>
      <c r="G347" s="4">
        <v>44273</v>
      </c>
      <c r="H347" s="4">
        <f t="shared" si="24"/>
        <v>44638</v>
      </c>
      <c r="I347" s="3">
        <f t="shared" ca="1" si="25"/>
        <v>147</v>
      </c>
      <c r="J347" s="2" t="s">
        <v>85</v>
      </c>
      <c r="K347" s="2" t="s">
        <v>105</v>
      </c>
      <c r="L347" s="63" t="str">
        <f t="shared" si="23"/>
        <v>Daniel  Olejniczak</v>
      </c>
    </row>
    <row r="348" spans="1:12" ht="20.100000000000001" customHeight="1" x14ac:dyDescent="0.25">
      <c r="A348" s="6">
        <v>344</v>
      </c>
      <c r="B348" s="5">
        <v>344</v>
      </c>
      <c r="C348" s="2" t="s">
        <v>403</v>
      </c>
      <c r="D348" s="2" t="s">
        <v>400</v>
      </c>
      <c r="E348" s="2" t="s">
        <v>223</v>
      </c>
      <c r="F348" s="4">
        <v>40010</v>
      </c>
      <c r="G348" s="4">
        <v>44273</v>
      </c>
      <c r="H348" s="4">
        <f t="shared" si="24"/>
        <v>44638</v>
      </c>
      <c r="I348" s="3">
        <f t="shared" ca="1" si="25"/>
        <v>147</v>
      </c>
      <c r="J348" s="2" t="s">
        <v>85</v>
      </c>
      <c r="K348" s="2" t="s">
        <v>105</v>
      </c>
      <c r="L348" s="63" t="str">
        <f t="shared" si="23"/>
        <v>Fabian  Biernat</v>
      </c>
    </row>
    <row r="349" spans="1:12" ht="20.100000000000001" customHeight="1" x14ac:dyDescent="0.25">
      <c r="A349" s="6">
        <v>345</v>
      </c>
      <c r="B349" s="5">
        <v>345</v>
      </c>
      <c r="C349" s="2" t="s">
        <v>167</v>
      </c>
      <c r="D349" s="2" t="s">
        <v>402</v>
      </c>
      <c r="E349" s="2" t="s">
        <v>223</v>
      </c>
      <c r="F349" s="4">
        <v>29506</v>
      </c>
      <c r="G349" s="4">
        <v>44273</v>
      </c>
      <c r="H349" s="4">
        <f t="shared" si="24"/>
        <v>44638</v>
      </c>
      <c r="I349" s="3">
        <f t="shared" ca="1" si="25"/>
        <v>147</v>
      </c>
      <c r="J349" s="2" t="s">
        <v>85</v>
      </c>
      <c r="K349" s="2" t="s">
        <v>105</v>
      </c>
      <c r="L349" s="63" t="str">
        <f t="shared" si="23"/>
        <v>Bartosz Dunaj</v>
      </c>
    </row>
    <row r="350" spans="1:12" ht="20.100000000000001" customHeight="1" x14ac:dyDescent="0.25">
      <c r="A350" s="6">
        <v>346</v>
      </c>
      <c r="B350" s="5">
        <v>346</v>
      </c>
      <c r="C350" s="2" t="s">
        <v>55</v>
      </c>
      <c r="D350" s="2" t="s">
        <v>401</v>
      </c>
      <c r="E350" s="2" t="s">
        <v>223</v>
      </c>
      <c r="F350" s="4">
        <v>40749</v>
      </c>
      <c r="G350" s="4">
        <v>44273</v>
      </c>
      <c r="H350" s="4">
        <f t="shared" si="24"/>
        <v>44638</v>
      </c>
      <c r="I350" s="3">
        <f t="shared" ca="1" si="25"/>
        <v>147</v>
      </c>
      <c r="J350" s="2" t="s">
        <v>85</v>
      </c>
      <c r="K350" s="2" t="s">
        <v>105</v>
      </c>
      <c r="L350" s="63" t="str">
        <f t="shared" si="23"/>
        <v>Filip Antas</v>
      </c>
    </row>
    <row r="351" spans="1:12" ht="20.100000000000001" customHeight="1" x14ac:dyDescent="0.25">
      <c r="A351" s="6">
        <v>347</v>
      </c>
      <c r="B351" s="5">
        <v>347</v>
      </c>
      <c r="C351" s="2" t="s">
        <v>55</v>
      </c>
      <c r="D351" s="2" t="s">
        <v>400</v>
      </c>
      <c r="E351" s="2" t="s">
        <v>223</v>
      </c>
      <c r="F351" s="4">
        <v>39306</v>
      </c>
      <c r="G351" s="4">
        <v>44273</v>
      </c>
      <c r="H351" s="4">
        <f t="shared" si="24"/>
        <v>44638</v>
      </c>
      <c r="I351" s="3">
        <f t="shared" ca="1" si="25"/>
        <v>147</v>
      </c>
      <c r="J351" s="2" t="s">
        <v>85</v>
      </c>
      <c r="K351" s="2" t="s">
        <v>105</v>
      </c>
      <c r="L351" s="63" t="str">
        <f t="shared" si="23"/>
        <v>Filip Biernat</v>
      </c>
    </row>
    <row r="352" spans="1:12" ht="20.100000000000001" customHeight="1" x14ac:dyDescent="0.25">
      <c r="A352" s="6">
        <v>348</v>
      </c>
      <c r="B352" s="5">
        <v>348</v>
      </c>
      <c r="C352" s="2" t="s">
        <v>399</v>
      </c>
      <c r="D352" s="2" t="s">
        <v>356</v>
      </c>
      <c r="E352" s="2" t="s">
        <v>223</v>
      </c>
      <c r="F352" s="4">
        <v>41494</v>
      </c>
      <c r="G352" s="4">
        <v>44273</v>
      </c>
      <c r="H352" s="4">
        <f t="shared" si="24"/>
        <v>44638</v>
      </c>
      <c r="I352" s="3">
        <f t="shared" ca="1" si="25"/>
        <v>147</v>
      </c>
      <c r="J352" s="2" t="s">
        <v>85</v>
      </c>
      <c r="K352" s="2" t="s">
        <v>105</v>
      </c>
      <c r="L352" s="63" t="str">
        <f t="shared" si="23"/>
        <v>Gabriela Bugaj</v>
      </c>
    </row>
    <row r="353" spans="1:12" ht="20.100000000000001" customHeight="1" x14ac:dyDescent="0.25">
      <c r="A353" s="6">
        <v>349</v>
      </c>
      <c r="B353" s="5">
        <v>349</v>
      </c>
      <c r="C353" s="2" t="s">
        <v>244</v>
      </c>
      <c r="D353" s="2" t="s">
        <v>398</v>
      </c>
      <c r="E353" s="2" t="s">
        <v>223</v>
      </c>
      <c r="F353" s="4">
        <v>27309</v>
      </c>
      <c r="G353" s="4">
        <v>44273</v>
      </c>
      <c r="H353" s="4">
        <f t="shared" si="24"/>
        <v>44638</v>
      </c>
      <c r="I353" s="3">
        <f t="shared" ca="1" si="25"/>
        <v>147</v>
      </c>
      <c r="J353" s="2" t="s">
        <v>85</v>
      </c>
      <c r="K353" s="2" t="s">
        <v>105</v>
      </c>
      <c r="L353" s="63" t="str">
        <f t="shared" si="23"/>
        <v>Grzegorz Retecki</v>
      </c>
    </row>
    <row r="354" spans="1:12" ht="20.100000000000001" customHeight="1" x14ac:dyDescent="0.25">
      <c r="A354" s="6">
        <v>350</v>
      </c>
      <c r="B354" s="5">
        <v>350</v>
      </c>
      <c r="C354" s="2" t="s">
        <v>161</v>
      </c>
      <c r="D354" s="2" t="s">
        <v>397</v>
      </c>
      <c r="E354" s="2" t="s">
        <v>223</v>
      </c>
      <c r="F354" s="4">
        <v>39955</v>
      </c>
      <c r="G354" s="4">
        <v>44273</v>
      </c>
      <c r="H354" s="4">
        <f t="shared" si="24"/>
        <v>44638</v>
      </c>
      <c r="I354" s="3">
        <f t="shared" ca="1" si="25"/>
        <v>147</v>
      </c>
      <c r="J354" s="2" t="s">
        <v>85</v>
      </c>
      <c r="K354" s="2" t="s">
        <v>105</v>
      </c>
      <c r="L354" s="63" t="str">
        <f t="shared" si="23"/>
        <v>Igor Krzewiński</v>
      </c>
    </row>
    <row r="355" spans="1:12" ht="20.100000000000001" customHeight="1" x14ac:dyDescent="0.25">
      <c r="A355" s="6">
        <v>351</v>
      </c>
      <c r="B355" s="5">
        <v>351</v>
      </c>
      <c r="C355" s="2" t="s">
        <v>396</v>
      </c>
      <c r="D355" s="2" t="s">
        <v>395</v>
      </c>
      <c r="E355" s="2" t="s">
        <v>223</v>
      </c>
      <c r="F355" s="4">
        <v>40077</v>
      </c>
      <c r="G355" s="4">
        <v>44273</v>
      </c>
      <c r="H355" s="4">
        <f t="shared" si="24"/>
        <v>44638</v>
      </c>
      <c r="I355" s="3">
        <f t="shared" ca="1" si="25"/>
        <v>147</v>
      </c>
      <c r="J355" s="2" t="s">
        <v>85</v>
      </c>
      <c r="K355" s="2" t="s">
        <v>105</v>
      </c>
      <c r="L355" s="63" t="str">
        <f t="shared" si="23"/>
        <v>Izabela Rogowska</v>
      </c>
    </row>
    <row r="356" spans="1:12" ht="20.100000000000001" customHeight="1" x14ac:dyDescent="0.25">
      <c r="A356" s="6">
        <v>352</v>
      </c>
      <c r="B356" s="5">
        <v>352</v>
      </c>
      <c r="C356" s="2" t="s">
        <v>156</v>
      </c>
      <c r="D356" s="2" t="s">
        <v>394</v>
      </c>
      <c r="E356" s="2" t="s">
        <v>223</v>
      </c>
      <c r="F356" s="4">
        <v>32263</v>
      </c>
      <c r="G356" s="4">
        <v>44273</v>
      </c>
      <c r="H356" s="4">
        <f t="shared" si="24"/>
        <v>44638</v>
      </c>
      <c r="I356" s="3">
        <f t="shared" ca="1" si="25"/>
        <v>147</v>
      </c>
      <c r="J356" s="2" t="s">
        <v>85</v>
      </c>
      <c r="K356" s="2" t="s">
        <v>105</v>
      </c>
      <c r="L356" s="63" t="str">
        <f t="shared" si="23"/>
        <v>Jakub Plęs</v>
      </c>
    </row>
    <row r="357" spans="1:12" ht="20.100000000000001" customHeight="1" x14ac:dyDescent="0.25">
      <c r="A357" s="6">
        <v>353</v>
      </c>
      <c r="B357" s="5">
        <v>353</v>
      </c>
      <c r="C357" s="2" t="s">
        <v>156</v>
      </c>
      <c r="D357" s="2" t="s">
        <v>393</v>
      </c>
      <c r="E357" s="2" t="s">
        <v>223</v>
      </c>
      <c r="F357" s="4">
        <v>37912</v>
      </c>
      <c r="G357" s="4">
        <v>44273</v>
      </c>
      <c r="H357" s="4">
        <f t="shared" si="24"/>
        <v>44638</v>
      </c>
      <c r="I357" s="3">
        <f t="shared" ca="1" si="25"/>
        <v>147</v>
      </c>
      <c r="J357" s="2" t="s">
        <v>85</v>
      </c>
      <c r="K357" s="2" t="s">
        <v>105</v>
      </c>
      <c r="L357" s="63" t="str">
        <f t="shared" si="23"/>
        <v>Jakub Żabiński</v>
      </c>
    </row>
    <row r="358" spans="1:12" ht="20.100000000000001" customHeight="1" x14ac:dyDescent="0.25">
      <c r="A358" s="6">
        <v>354</v>
      </c>
      <c r="B358" s="5">
        <v>354</v>
      </c>
      <c r="C358" s="2" t="s">
        <v>17</v>
      </c>
      <c r="D358" s="2" t="s">
        <v>392</v>
      </c>
      <c r="E358" s="2" t="s">
        <v>223</v>
      </c>
      <c r="F358" s="4">
        <v>38307</v>
      </c>
      <c r="G358" s="4">
        <v>44273</v>
      </c>
      <c r="H358" s="4">
        <f t="shared" si="24"/>
        <v>44638</v>
      </c>
      <c r="I358" s="3">
        <f t="shared" ca="1" si="25"/>
        <v>147</v>
      </c>
      <c r="J358" s="2" t="s">
        <v>85</v>
      </c>
      <c r="K358" s="2" t="s">
        <v>105</v>
      </c>
      <c r="L358" s="63" t="str">
        <f t="shared" si="23"/>
        <v>Kamil Konstanciak</v>
      </c>
    </row>
    <row r="359" spans="1:12" ht="20.100000000000001" customHeight="1" x14ac:dyDescent="0.25">
      <c r="A359" s="6">
        <v>355</v>
      </c>
      <c r="B359" s="5">
        <v>355</v>
      </c>
      <c r="C359" s="2" t="s">
        <v>93</v>
      </c>
      <c r="D359" s="2" t="s">
        <v>391</v>
      </c>
      <c r="E359" s="2" t="s">
        <v>223</v>
      </c>
      <c r="F359" s="4">
        <v>32299</v>
      </c>
      <c r="G359" s="4">
        <v>44273</v>
      </c>
      <c r="H359" s="4">
        <f t="shared" si="24"/>
        <v>44638</v>
      </c>
      <c r="I359" s="3">
        <f t="shared" ca="1" si="25"/>
        <v>147</v>
      </c>
      <c r="J359" s="2" t="s">
        <v>85</v>
      </c>
      <c r="K359" s="2" t="s">
        <v>105</v>
      </c>
      <c r="L359" s="63" t="str">
        <f t="shared" si="23"/>
        <v>Karol Kolski</v>
      </c>
    </row>
    <row r="360" spans="1:12" ht="20.100000000000001" customHeight="1" x14ac:dyDescent="0.25">
      <c r="A360" s="6">
        <v>356</v>
      </c>
      <c r="B360" s="5">
        <v>356</v>
      </c>
      <c r="C360" s="2" t="s">
        <v>390</v>
      </c>
      <c r="D360" s="2" t="s">
        <v>389</v>
      </c>
      <c r="E360" s="2" t="s">
        <v>223</v>
      </c>
      <c r="F360" s="4">
        <v>40143</v>
      </c>
      <c r="G360" s="4">
        <v>44273</v>
      </c>
      <c r="H360" s="4">
        <f t="shared" si="24"/>
        <v>44638</v>
      </c>
      <c r="I360" s="3">
        <f t="shared" ca="1" si="25"/>
        <v>147</v>
      </c>
      <c r="J360" s="2" t="s">
        <v>85</v>
      </c>
      <c r="K360" s="2" t="s">
        <v>105</v>
      </c>
      <c r="L360" s="63" t="str">
        <f t="shared" si="23"/>
        <v>Maria Chrzanowska</v>
      </c>
    </row>
    <row r="361" spans="1:12" ht="20.100000000000001" customHeight="1" x14ac:dyDescent="0.25">
      <c r="A361" s="6">
        <v>357</v>
      </c>
      <c r="B361" s="5">
        <v>357</v>
      </c>
      <c r="C361" s="2" t="s">
        <v>388</v>
      </c>
      <c r="D361" s="2" t="s">
        <v>387</v>
      </c>
      <c r="E361" s="2" t="s">
        <v>223</v>
      </c>
      <c r="F361" s="4">
        <v>40850</v>
      </c>
      <c r="G361" s="4">
        <v>44273</v>
      </c>
      <c r="H361" s="4">
        <f t="shared" si="24"/>
        <v>44638</v>
      </c>
      <c r="I361" s="3">
        <f t="shared" ca="1" si="25"/>
        <v>147</v>
      </c>
      <c r="J361" s="2" t="s">
        <v>85</v>
      </c>
      <c r="K361" s="2" t="s">
        <v>105</v>
      </c>
      <c r="L361" s="63" t="str">
        <f t="shared" si="23"/>
        <v>Kamil  Koc</v>
      </c>
    </row>
    <row r="362" spans="1:12" ht="20.100000000000001" customHeight="1" x14ac:dyDescent="0.25">
      <c r="A362" s="6">
        <v>358</v>
      </c>
      <c r="B362" s="5">
        <v>358</v>
      </c>
      <c r="C362" s="2" t="s">
        <v>386</v>
      </c>
      <c r="D362" s="2" t="s">
        <v>382</v>
      </c>
      <c r="E362" s="2" t="s">
        <v>223</v>
      </c>
      <c r="F362" s="4">
        <v>23438</v>
      </c>
      <c r="G362" s="4">
        <v>44273</v>
      </c>
      <c r="H362" s="4">
        <f t="shared" si="24"/>
        <v>44638</v>
      </c>
      <c r="I362" s="3">
        <f t="shared" ca="1" si="25"/>
        <v>147</v>
      </c>
      <c r="J362" s="2" t="s">
        <v>85</v>
      </c>
      <c r="K362" s="2" t="s">
        <v>105</v>
      </c>
      <c r="L362" s="63" t="str">
        <f t="shared" si="23"/>
        <v>Kazimierz Mrówczyński</v>
      </c>
    </row>
    <row r="363" spans="1:12" ht="20.100000000000001" customHeight="1" x14ac:dyDescent="0.25">
      <c r="A363" s="6">
        <v>359</v>
      </c>
      <c r="B363" s="5">
        <v>359</v>
      </c>
      <c r="C363" s="2" t="s">
        <v>332</v>
      </c>
      <c r="D363" s="2" t="s">
        <v>385</v>
      </c>
      <c r="E363" s="2" t="s">
        <v>223</v>
      </c>
      <c r="F363" s="4">
        <v>41016</v>
      </c>
      <c r="G363" s="4">
        <v>44273</v>
      </c>
      <c r="H363" s="4">
        <f t="shared" si="24"/>
        <v>44638</v>
      </c>
      <c r="I363" s="3">
        <f t="shared" ca="1" si="25"/>
        <v>147</v>
      </c>
      <c r="J363" s="2" t="s">
        <v>85</v>
      </c>
      <c r="K363" s="2" t="s">
        <v>105</v>
      </c>
      <c r="L363" s="63" t="str">
        <f t="shared" si="23"/>
        <v>Michał Bielski</v>
      </c>
    </row>
    <row r="364" spans="1:12" ht="20.100000000000001" customHeight="1" x14ac:dyDescent="0.25">
      <c r="A364" s="6">
        <v>360</v>
      </c>
      <c r="B364" s="5">
        <v>360</v>
      </c>
      <c r="C364" s="2" t="s">
        <v>332</v>
      </c>
      <c r="D364" s="2" t="s">
        <v>384</v>
      </c>
      <c r="E364" s="2" t="s">
        <v>223</v>
      </c>
      <c r="F364" s="4">
        <v>28772</v>
      </c>
      <c r="G364" s="4">
        <v>44273</v>
      </c>
      <c r="H364" s="4">
        <f t="shared" si="24"/>
        <v>44638</v>
      </c>
      <c r="I364" s="3">
        <f t="shared" ca="1" si="25"/>
        <v>147</v>
      </c>
      <c r="J364" s="2" t="s">
        <v>85</v>
      </c>
      <c r="K364" s="2" t="s">
        <v>105</v>
      </c>
      <c r="L364" s="63" t="str">
        <f t="shared" si="23"/>
        <v>Michał Morzykowski</v>
      </c>
    </row>
    <row r="365" spans="1:12" ht="20.100000000000001" customHeight="1" x14ac:dyDescent="0.25">
      <c r="A365" s="6">
        <v>361</v>
      </c>
      <c r="B365" s="5">
        <v>361</v>
      </c>
      <c r="C365" s="2" t="s">
        <v>332</v>
      </c>
      <c r="D365" s="2" t="s">
        <v>383</v>
      </c>
      <c r="E365" s="2" t="s">
        <v>223</v>
      </c>
      <c r="F365" s="4">
        <v>41690</v>
      </c>
      <c r="G365" s="4">
        <v>44273</v>
      </c>
      <c r="H365" s="4">
        <f t="shared" si="24"/>
        <v>44638</v>
      </c>
      <c r="I365" s="3">
        <f t="shared" ca="1" si="25"/>
        <v>147</v>
      </c>
      <c r="J365" s="2" t="s">
        <v>85</v>
      </c>
      <c r="K365" s="2" t="s">
        <v>105</v>
      </c>
      <c r="L365" s="63" t="str">
        <f t="shared" si="23"/>
        <v>Michał Mądroszyk</v>
      </c>
    </row>
    <row r="366" spans="1:12" ht="20.100000000000001" customHeight="1" x14ac:dyDescent="0.25">
      <c r="A366" s="6">
        <v>362</v>
      </c>
      <c r="B366" s="5">
        <v>362</v>
      </c>
      <c r="C366" s="2" t="s">
        <v>204</v>
      </c>
      <c r="D366" s="2" t="s">
        <v>342</v>
      </c>
      <c r="E366" s="2" t="s">
        <v>223</v>
      </c>
      <c r="F366" s="4">
        <v>40896</v>
      </c>
      <c r="G366" s="4">
        <v>44273</v>
      </c>
      <c r="H366" s="4">
        <f t="shared" si="24"/>
        <v>44638</v>
      </c>
      <c r="I366" s="3">
        <f t="shared" ca="1" si="25"/>
        <v>147</v>
      </c>
      <c r="J366" s="2" t="s">
        <v>85</v>
      </c>
      <c r="K366" s="2" t="s">
        <v>105</v>
      </c>
      <c r="L366" s="63" t="str">
        <f t="shared" si="23"/>
        <v>Mikołaj Marcinkiewicz</v>
      </c>
    </row>
    <row r="367" spans="1:12" ht="20.100000000000001" customHeight="1" x14ac:dyDescent="0.25">
      <c r="A367" s="6">
        <v>363</v>
      </c>
      <c r="B367" s="5">
        <v>363</v>
      </c>
      <c r="C367" s="2" t="s">
        <v>204</v>
      </c>
      <c r="D367" s="2" t="s">
        <v>382</v>
      </c>
      <c r="E367" s="2" t="s">
        <v>223</v>
      </c>
      <c r="F367" s="4">
        <v>36690</v>
      </c>
      <c r="G367" s="4">
        <v>44291</v>
      </c>
      <c r="H367" s="4">
        <f t="shared" si="24"/>
        <v>44656</v>
      </c>
      <c r="I367" s="3">
        <f t="shared" ca="1" si="25"/>
        <v>165</v>
      </c>
      <c r="J367" s="2" t="s">
        <v>85</v>
      </c>
      <c r="K367" s="2" t="s">
        <v>105</v>
      </c>
      <c r="L367" s="63" t="str">
        <f t="shared" si="23"/>
        <v>Mikołaj Mrówczyński</v>
      </c>
    </row>
    <row r="368" spans="1:12" ht="20.100000000000001" customHeight="1" x14ac:dyDescent="0.25">
      <c r="A368" s="6">
        <v>364</v>
      </c>
      <c r="B368" s="5">
        <v>364</v>
      </c>
      <c r="C368" s="2" t="s">
        <v>0</v>
      </c>
      <c r="D368" s="2" t="s">
        <v>381</v>
      </c>
      <c r="E368" s="2" t="s">
        <v>223</v>
      </c>
      <c r="F368" s="4">
        <v>41413</v>
      </c>
      <c r="G368" s="4">
        <v>44273</v>
      </c>
      <c r="H368" s="4">
        <f t="shared" si="24"/>
        <v>44638</v>
      </c>
      <c r="I368" s="3">
        <f t="shared" ca="1" si="25"/>
        <v>147</v>
      </c>
      <c r="J368" s="2" t="s">
        <v>85</v>
      </c>
      <c r="K368" s="2" t="s">
        <v>105</v>
      </c>
      <c r="L368" s="63" t="str">
        <f t="shared" si="23"/>
        <v>Oskar Krókowski</v>
      </c>
    </row>
    <row r="369" spans="1:12" ht="20.100000000000001" customHeight="1" x14ac:dyDescent="0.25">
      <c r="A369" s="6">
        <v>365</v>
      </c>
      <c r="B369" s="5">
        <v>365</v>
      </c>
      <c r="C369" s="2" t="s">
        <v>337</v>
      </c>
      <c r="D369" s="2" t="s">
        <v>380</v>
      </c>
      <c r="E369" s="2" t="s">
        <v>223</v>
      </c>
      <c r="F369" s="4">
        <v>41005</v>
      </c>
      <c r="G369" s="4">
        <v>44273</v>
      </c>
      <c r="H369" s="4">
        <f t="shared" si="24"/>
        <v>44638</v>
      </c>
      <c r="I369" s="3">
        <f t="shared" ca="1" si="25"/>
        <v>147</v>
      </c>
      <c r="J369" s="2" t="s">
        <v>85</v>
      </c>
      <c r="K369" s="2" t="s">
        <v>105</v>
      </c>
      <c r="L369" s="63" t="str">
        <f t="shared" si="23"/>
        <v>Sergiusz Moralewski</v>
      </c>
    </row>
    <row r="370" spans="1:12" ht="20.100000000000001" customHeight="1" x14ac:dyDescent="0.25">
      <c r="A370" s="6">
        <v>366</v>
      </c>
      <c r="B370" s="5">
        <v>366</v>
      </c>
      <c r="C370" s="2" t="s">
        <v>379</v>
      </c>
      <c r="D370" s="2" t="s">
        <v>378</v>
      </c>
      <c r="E370" s="2" t="s">
        <v>223</v>
      </c>
      <c r="F370" s="4">
        <v>41680</v>
      </c>
      <c r="G370" s="4">
        <v>44273</v>
      </c>
      <c r="H370" s="4">
        <f t="shared" si="24"/>
        <v>44638</v>
      </c>
      <c r="I370" s="3">
        <f t="shared" ca="1" si="25"/>
        <v>147</v>
      </c>
      <c r="J370" s="2" t="s">
        <v>85</v>
      </c>
      <c r="K370" s="2" t="s">
        <v>105</v>
      </c>
      <c r="L370" s="63" t="str">
        <f t="shared" si="23"/>
        <v>Philip Malczak</v>
      </c>
    </row>
    <row r="371" spans="1:12" ht="20.100000000000001" customHeight="1" x14ac:dyDescent="0.25">
      <c r="A371" s="6">
        <v>367</v>
      </c>
      <c r="B371" s="5">
        <v>367</v>
      </c>
      <c r="C371" s="2" t="s">
        <v>255</v>
      </c>
      <c r="D371" s="2" t="s">
        <v>377</v>
      </c>
      <c r="E371" s="2" t="s">
        <v>223</v>
      </c>
      <c r="F371" s="4">
        <v>37896</v>
      </c>
      <c r="G371" s="4">
        <v>44273</v>
      </c>
      <c r="H371" s="4">
        <f t="shared" si="24"/>
        <v>44638</v>
      </c>
      <c r="I371" s="3">
        <f t="shared" ca="1" si="25"/>
        <v>147</v>
      </c>
      <c r="J371" s="2" t="s">
        <v>85</v>
      </c>
      <c r="K371" s="2" t="s">
        <v>105</v>
      </c>
      <c r="L371" s="63" t="str">
        <f t="shared" si="23"/>
        <v>Szymon Konkol</v>
      </c>
    </row>
    <row r="372" spans="1:12" ht="20.100000000000001" customHeight="1" x14ac:dyDescent="0.25">
      <c r="A372" s="6">
        <v>368</v>
      </c>
      <c r="B372" s="5">
        <v>368</v>
      </c>
      <c r="C372" s="2" t="s">
        <v>255</v>
      </c>
      <c r="D372" s="2" t="s">
        <v>376</v>
      </c>
      <c r="E372" s="2" t="s">
        <v>223</v>
      </c>
      <c r="F372" s="4">
        <v>40004</v>
      </c>
      <c r="G372" s="4">
        <v>44273</v>
      </c>
      <c r="H372" s="4">
        <f t="shared" si="24"/>
        <v>44638</v>
      </c>
      <c r="I372" s="3">
        <f t="shared" ca="1" si="25"/>
        <v>147</v>
      </c>
      <c r="J372" s="2" t="s">
        <v>85</v>
      </c>
      <c r="K372" s="2" t="s">
        <v>105</v>
      </c>
      <c r="L372" s="63" t="str">
        <f t="shared" si="23"/>
        <v>Szymon Majewski</v>
      </c>
    </row>
    <row r="373" spans="1:12" ht="20.100000000000001" customHeight="1" x14ac:dyDescent="0.25">
      <c r="A373" s="6">
        <v>369</v>
      </c>
      <c r="B373" s="5">
        <v>369</v>
      </c>
      <c r="C373" s="2" t="s">
        <v>255</v>
      </c>
      <c r="D373" s="2" t="s">
        <v>375</v>
      </c>
      <c r="E373" s="2" t="s">
        <v>223</v>
      </c>
      <c r="F373" s="4">
        <v>40246</v>
      </c>
      <c r="G373" s="4">
        <v>44273</v>
      </c>
      <c r="H373" s="4">
        <f t="shared" si="24"/>
        <v>44638</v>
      </c>
      <c r="I373" s="3">
        <f t="shared" ca="1" si="25"/>
        <v>147</v>
      </c>
      <c r="J373" s="2" t="s">
        <v>85</v>
      </c>
      <c r="K373" s="2" t="s">
        <v>105</v>
      </c>
      <c r="L373" s="63" t="str">
        <f t="shared" si="23"/>
        <v>Szymon Nawrocki</v>
      </c>
    </row>
    <row r="374" spans="1:12" ht="20.100000000000001" customHeight="1" x14ac:dyDescent="0.25">
      <c r="A374" s="6">
        <v>370</v>
      </c>
      <c r="B374" s="5">
        <v>370</v>
      </c>
      <c r="C374" s="2" t="s">
        <v>151</v>
      </c>
      <c r="D374" s="2" t="s">
        <v>124</v>
      </c>
      <c r="E374" s="2" t="s">
        <v>223</v>
      </c>
      <c r="F374" s="4">
        <v>41414</v>
      </c>
      <c r="G374" s="4">
        <v>44273</v>
      </c>
      <c r="H374" s="4">
        <f t="shared" si="24"/>
        <v>44638</v>
      </c>
      <c r="I374" s="3">
        <f t="shared" ca="1" si="25"/>
        <v>147</v>
      </c>
      <c r="J374" s="2" t="s">
        <v>85</v>
      </c>
      <c r="K374" s="2" t="s">
        <v>105</v>
      </c>
      <c r="L374" s="63" t="str">
        <f t="shared" si="23"/>
        <v>Zuzanna Wróbel</v>
      </c>
    </row>
    <row r="375" spans="1:12" ht="20.100000000000001" customHeight="1" x14ac:dyDescent="0.25">
      <c r="A375" s="6">
        <v>371</v>
      </c>
      <c r="B375" s="5">
        <v>371</v>
      </c>
      <c r="C375" s="2" t="s">
        <v>374</v>
      </c>
      <c r="D375" s="2" t="s">
        <v>373</v>
      </c>
      <c r="E375" s="2" t="s">
        <v>223</v>
      </c>
      <c r="F375" s="4">
        <v>40887</v>
      </c>
      <c r="G375" s="4">
        <v>44273</v>
      </c>
      <c r="H375" s="4">
        <f t="shared" si="24"/>
        <v>44638</v>
      </c>
      <c r="I375" s="3">
        <f t="shared" ca="1" si="25"/>
        <v>147</v>
      </c>
      <c r="J375" s="2" t="s">
        <v>85</v>
      </c>
      <c r="K375" s="2" t="s">
        <v>105</v>
      </c>
      <c r="L375" s="63" t="str">
        <f t="shared" si="23"/>
        <v>Adrian Rogowski</v>
      </c>
    </row>
    <row r="376" spans="1:12" ht="20.100000000000001" customHeight="1" x14ac:dyDescent="0.25">
      <c r="A376" s="6">
        <v>372</v>
      </c>
      <c r="B376" s="5">
        <v>372</v>
      </c>
      <c r="C376" s="2" t="s">
        <v>228</v>
      </c>
      <c r="D376" s="2" t="s">
        <v>373</v>
      </c>
      <c r="E376" s="2" t="s">
        <v>223</v>
      </c>
      <c r="F376" s="4">
        <v>28636</v>
      </c>
      <c r="G376" s="4">
        <v>44273</v>
      </c>
      <c r="H376" s="4">
        <f t="shared" si="24"/>
        <v>44638</v>
      </c>
      <c r="I376" s="3">
        <f t="shared" ca="1" si="25"/>
        <v>147</v>
      </c>
      <c r="J376" s="2" t="s">
        <v>85</v>
      </c>
      <c r="K376" s="2" t="s">
        <v>105</v>
      </c>
      <c r="L376" s="63" t="str">
        <f t="shared" si="23"/>
        <v>Mariusz Rogowski</v>
      </c>
    </row>
    <row r="377" spans="1:12" ht="20.100000000000001" customHeight="1" x14ac:dyDescent="0.25">
      <c r="A377" s="6">
        <v>373</v>
      </c>
      <c r="B377" s="5">
        <v>373</v>
      </c>
      <c r="C377" s="2" t="s">
        <v>156</v>
      </c>
      <c r="D377" s="2" t="s">
        <v>372</v>
      </c>
      <c r="E377" s="2" t="s">
        <v>223</v>
      </c>
      <c r="F377" s="4">
        <v>37473</v>
      </c>
      <c r="G377" s="4">
        <v>44273</v>
      </c>
      <c r="H377" s="4">
        <f t="shared" ref="H377:H408" si="26">IF(G377="","",G377+365)</f>
        <v>44638</v>
      </c>
      <c r="I377" s="3">
        <f t="shared" ref="I377:I408" ca="1" si="27">IF(G377="","",H377-$A$2)</f>
        <v>147</v>
      </c>
      <c r="J377" s="2" t="s">
        <v>85</v>
      </c>
      <c r="K377" s="2" t="s">
        <v>105</v>
      </c>
      <c r="L377" s="63" t="str">
        <f t="shared" si="23"/>
        <v>Jakub Zmuda</v>
      </c>
    </row>
    <row r="378" spans="1:12" ht="20.100000000000001" customHeight="1" x14ac:dyDescent="0.25">
      <c r="A378" s="6">
        <v>374</v>
      </c>
      <c r="B378" s="5">
        <v>374</v>
      </c>
      <c r="C378" s="2" t="s">
        <v>371</v>
      </c>
      <c r="D378" s="2" t="s">
        <v>370</v>
      </c>
      <c r="E378" s="2" t="s">
        <v>223</v>
      </c>
      <c r="F378" s="4">
        <v>40563</v>
      </c>
      <c r="G378" s="4">
        <v>44273</v>
      </c>
      <c r="H378" s="4">
        <f t="shared" si="26"/>
        <v>44638</v>
      </c>
      <c r="I378" s="3">
        <f t="shared" ca="1" si="27"/>
        <v>147</v>
      </c>
      <c r="J378" s="2" t="s">
        <v>85</v>
      </c>
      <c r="K378" s="2" t="s">
        <v>105</v>
      </c>
      <c r="L378" s="63" t="str">
        <f t="shared" si="23"/>
        <v>Agata Szczepaniak</v>
      </c>
    </row>
    <row r="379" spans="1:12" ht="20.100000000000001" customHeight="1" x14ac:dyDescent="0.25">
      <c r="A379" s="6">
        <v>375</v>
      </c>
      <c r="B379" s="5">
        <v>375</v>
      </c>
      <c r="C379" s="2" t="s">
        <v>292</v>
      </c>
      <c r="D379" s="2" t="s">
        <v>344</v>
      </c>
      <c r="E379" s="2" t="s">
        <v>223</v>
      </c>
      <c r="F379" s="4">
        <v>40748</v>
      </c>
      <c r="G379" s="4">
        <v>44273</v>
      </c>
      <c r="H379" s="4">
        <f t="shared" si="26"/>
        <v>44638</v>
      </c>
      <c r="I379" s="3">
        <f t="shared" ca="1" si="27"/>
        <v>147</v>
      </c>
      <c r="J379" s="2" t="s">
        <v>85</v>
      </c>
      <c r="K379" s="2" t="s">
        <v>105</v>
      </c>
      <c r="L379" s="63" t="str">
        <f t="shared" si="23"/>
        <v>Antoni Radziemski</v>
      </c>
    </row>
    <row r="380" spans="1:12" ht="20.100000000000001" customHeight="1" x14ac:dyDescent="0.25">
      <c r="A380" s="6">
        <v>376</v>
      </c>
      <c r="B380" s="5">
        <v>376</v>
      </c>
      <c r="C380" s="2" t="s">
        <v>324</v>
      </c>
      <c r="D380" s="2" t="s">
        <v>352</v>
      </c>
      <c r="E380" s="2" t="s">
        <v>223</v>
      </c>
      <c r="F380" s="4">
        <v>30422</v>
      </c>
      <c r="G380" s="4">
        <v>44273</v>
      </c>
      <c r="H380" s="4">
        <f t="shared" si="26"/>
        <v>44638</v>
      </c>
      <c r="I380" s="3">
        <f t="shared" ca="1" si="27"/>
        <v>147</v>
      </c>
      <c r="J380" s="2" t="s">
        <v>85</v>
      </c>
      <c r="K380" s="2" t="s">
        <v>105</v>
      </c>
      <c r="L380" s="63" t="str">
        <f t="shared" si="23"/>
        <v>Bartłomiej  Kobus</v>
      </c>
    </row>
    <row r="381" spans="1:12" ht="20.100000000000001" customHeight="1" x14ac:dyDescent="0.25">
      <c r="A381" s="6">
        <v>377</v>
      </c>
      <c r="B381" s="5">
        <v>377</v>
      </c>
      <c r="C381" s="2" t="s">
        <v>369</v>
      </c>
      <c r="D381" s="2" t="s">
        <v>352</v>
      </c>
      <c r="E381" s="2" t="s">
        <v>223</v>
      </c>
      <c r="F381" s="4">
        <v>40888</v>
      </c>
      <c r="G381" s="4">
        <v>44273</v>
      </c>
      <c r="H381" s="4">
        <f t="shared" si="26"/>
        <v>44638</v>
      </c>
      <c r="I381" s="3">
        <f t="shared" ca="1" si="27"/>
        <v>147</v>
      </c>
      <c r="J381" s="2" t="s">
        <v>85</v>
      </c>
      <c r="K381" s="2" t="s">
        <v>105</v>
      </c>
      <c r="L381" s="63" t="str">
        <f t="shared" si="23"/>
        <v>Bors Kobus</v>
      </c>
    </row>
    <row r="382" spans="1:12" ht="20.100000000000001" customHeight="1" x14ac:dyDescent="0.25">
      <c r="A382" s="6">
        <v>378</v>
      </c>
      <c r="B382" s="5">
        <v>378</v>
      </c>
      <c r="C382" s="2" t="s">
        <v>52</v>
      </c>
      <c r="D382" s="2" t="s">
        <v>368</v>
      </c>
      <c r="E382" s="2" t="s">
        <v>223</v>
      </c>
      <c r="F382" s="4">
        <v>41057</v>
      </c>
      <c r="G382" s="4">
        <v>44273</v>
      </c>
      <c r="H382" s="4">
        <f t="shared" si="26"/>
        <v>44638</v>
      </c>
      <c r="I382" s="3">
        <f t="shared" ca="1" si="27"/>
        <v>147</v>
      </c>
      <c r="J382" s="2" t="s">
        <v>85</v>
      </c>
      <c r="K382" s="2" t="s">
        <v>105</v>
      </c>
      <c r="L382" s="63" t="str">
        <f t="shared" si="23"/>
        <v>Gabriel Mili</v>
      </c>
    </row>
    <row r="383" spans="1:12" ht="20.100000000000001" customHeight="1" x14ac:dyDescent="0.25">
      <c r="A383" s="6">
        <v>379</v>
      </c>
      <c r="B383" s="5">
        <v>379</v>
      </c>
      <c r="C383" s="2" t="s">
        <v>161</v>
      </c>
      <c r="D383" s="2" t="s">
        <v>279</v>
      </c>
      <c r="E383" s="2" t="s">
        <v>223</v>
      </c>
      <c r="F383" s="4">
        <v>38047</v>
      </c>
      <c r="G383" s="4">
        <v>44273</v>
      </c>
      <c r="H383" s="4">
        <f t="shared" si="26"/>
        <v>44638</v>
      </c>
      <c r="I383" s="3">
        <f t="shared" ca="1" si="27"/>
        <v>147</v>
      </c>
      <c r="J383" s="2" t="s">
        <v>85</v>
      </c>
      <c r="K383" s="2" t="s">
        <v>105</v>
      </c>
      <c r="L383" s="63" t="str">
        <f t="shared" si="23"/>
        <v>Igor Witkowski</v>
      </c>
    </row>
    <row r="384" spans="1:12" ht="20.100000000000001" customHeight="1" x14ac:dyDescent="0.25">
      <c r="A384" s="6">
        <v>380</v>
      </c>
      <c r="B384" s="5">
        <v>380</v>
      </c>
      <c r="C384" s="2" t="s">
        <v>51</v>
      </c>
      <c r="D384" s="2" t="s">
        <v>367</v>
      </c>
      <c r="E384" s="2" t="s">
        <v>223</v>
      </c>
      <c r="F384" s="4">
        <v>40723</v>
      </c>
      <c r="G384" s="4">
        <v>44273</v>
      </c>
      <c r="H384" s="4">
        <f t="shared" si="26"/>
        <v>44638</v>
      </c>
      <c r="I384" s="3">
        <f t="shared" ca="1" si="27"/>
        <v>147</v>
      </c>
      <c r="J384" s="2" t="s">
        <v>85</v>
      </c>
      <c r="K384" s="2" t="s">
        <v>105</v>
      </c>
      <c r="L384" s="63" t="str">
        <f t="shared" si="23"/>
        <v>Julian Galor</v>
      </c>
    </row>
    <row r="385" spans="1:12" ht="20.100000000000001" customHeight="1" x14ac:dyDescent="0.25">
      <c r="A385" s="6">
        <v>381</v>
      </c>
      <c r="B385" s="5">
        <v>381</v>
      </c>
      <c r="C385" s="2" t="s">
        <v>17</v>
      </c>
      <c r="D385" s="2" t="s">
        <v>366</v>
      </c>
      <c r="E385" s="2" t="s">
        <v>223</v>
      </c>
      <c r="F385" s="4">
        <v>38252</v>
      </c>
      <c r="G385" s="4">
        <v>44273</v>
      </c>
      <c r="H385" s="4">
        <f t="shared" si="26"/>
        <v>44638</v>
      </c>
      <c r="I385" s="3">
        <f t="shared" ca="1" si="27"/>
        <v>147</v>
      </c>
      <c r="J385" s="2" t="s">
        <v>85</v>
      </c>
      <c r="K385" s="2" t="s">
        <v>105</v>
      </c>
      <c r="L385" s="63" t="str">
        <f t="shared" si="23"/>
        <v>Kamil Nalepa</v>
      </c>
    </row>
    <row r="386" spans="1:12" ht="20.100000000000001" customHeight="1" x14ac:dyDescent="0.25">
      <c r="A386" s="6">
        <v>382</v>
      </c>
      <c r="B386" s="5">
        <v>382</v>
      </c>
      <c r="C386" s="2" t="s">
        <v>365</v>
      </c>
      <c r="D386" s="2" t="s">
        <v>364</v>
      </c>
      <c r="E386" s="2" t="s">
        <v>223</v>
      </c>
      <c r="F386" s="4">
        <v>28005</v>
      </c>
      <c r="G386" s="4">
        <v>44273</v>
      </c>
      <c r="H386" s="4">
        <f t="shared" si="26"/>
        <v>44638</v>
      </c>
      <c r="I386" s="3">
        <f t="shared" ca="1" si="27"/>
        <v>147</v>
      </c>
      <c r="J386" s="2" t="s">
        <v>85</v>
      </c>
      <c r="K386" s="2" t="s">
        <v>105</v>
      </c>
      <c r="L386" s="63" t="str">
        <f t="shared" si="23"/>
        <v>Katarzyna Sypniewska</v>
      </c>
    </row>
    <row r="387" spans="1:12" ht="20.100000000000001" customHeight="1" x14ac:dyDescent="0.25">
      <c r="A387" s="6">
        <v>383</v>
      </c>
      <c r="B387" s="5">
        <v>383</v>
      </c>
      <c r="C387" s="2" t="s">
        <v>363</v>
      </c>
      <c r="D387" s="2" t="s">
        <v>362</v>
      </c>
      <c r="E387" s="2" t="s">
        <v>223</v>
      </c>
      <c r="F387" s="4">
        <v>34800</v>
      </c>
      <c r="G387" s="4">
        <v>44273</v>
      </c>
      <c r="H387" s="4">
        <f t="shared" si="26"/>
        <v>44638</v>
      </c>
      <c r="I387" s="3">
        <f t="shared" ca="1" si="27"/>
        <v>147</v>
      </c>
      <c r="J387" s="2" t="s">
        <v>85</v>
      </c>
      <c r="K387" s="2" t="s">
        <v>105</v>
      </c>
      <c r="L387" s="63" t="str">
        <f t="shared" si="23"/>
        <v>Konrad Jasiński</v>
      </c>
    </row>
    <row r="388" spans="1:12" ht="20.100000000000001" customHeight="1" x14ac:dyDescent="0.25">
      <c r="A388" s="6">
        <v>384</v>
      </c>
      <c r="B388" s="5">
        <v>384</v>
      </c>
      <c r="C388" s="2" t="s">
        <v>360</v>
      </c>
      <c r="D388" s="2" t="s">
        <v>361</v>
      </c>
      <c r="E388" s="2" t="s">
        <v>223</v>
      </c>
      <c r="F388" s="4">
        <v>41169</v>
      </c>
      <c r="G388" s="4">
        <v>44273</v>
      </c>
      <c r="H388" s="4">
        <f t="shared" si="26"/>
        <v>44638</v>
      </c>
      <c r="I388" s="3">
        <f t="shared" ca="1" si="27"/>
        <v>147</v>
      </c>
      <c r="J388" s="2" t="s">
        <v>85</v>
      </c>
      <c r="K388" s="2" t="s">
        <v>105</v>
      </c>
      <c r="L388" s="63" t="str">
        <f t="shared" si="23"/>
        <v>Kuba Dzikowski</v>
      </c>
    </row>
    <row r="389" spans="1:12" ht="20.100000000000001" customHeight="1" x14ac:dyDescent="0.25">
      <c r="A389" s="6">
        <v>385</v>
      </c>
      <c r="B389" s="5">
        <v>385</v>
      </c>
      <c r="C389" s="2" t="s">
        <v>360</v>
      </c>
      <c r="D389" s="2" t="s">
        <v>359</v>
      </c>
      <c r="E389" s="2" t="s">
        <v>223</v>
      </c>
      <c r="F389" s="4">
        <v>40684</v>
      </c>
      <c r="G389" s="4">
        <v>44273</v>
      </c>
      <c r="H389" s="4">
        <f t="shared" si="26"/>
        <v>44638</v>
      </c>
      <c r="I389" s="3">
        <f t="shared" ca="1" si="27"/>
        <v>147</v>
      </c>
      <c r="J389" s="2" t="s">
        <v>85</v>
      </c>
      <c r="K389" s="2" t="s">
        <v>105</v>
      </c>
      <c r="L389" s="63" t="str">
        <f t="shared" si="23"/>
        <v>Kuba Ślugaj</v>
      </c>
    </row>
    <row r="390" spans="1:12" ht="20.100000000000001" customHeight="1" x14ac:dyDescent="0.25">
      <c r="A390" s="6">
        <v>386</v>
      </c>
      <c r="B390" s="5">
        <v>386</v>
      </c>
      <c r="C390" s="2" t="s">
        <v>183</v>
      </c>
      <c r="D390" s="2" t="s">
        <v>358</v>
      </c>
      <c r="E390" s="2" t="s">
        <v>223</v>
      </c>
      <c r="F390" s="4">
        <v>41165</v>
      </c>
      <c r="G390" s="4">
        <v>44273</v>
      </c>
      <c r="H390" s="4">
        <f t="shared" si="26"/>
        <v>44638</v>
      </c>
      <c r="I390" s="3">
        <f t="shared" ca="1" si="27"/>
        <v>147</v>
      </c>
      <c r="J390" s="2" t="s">
        <v>85</v>
      </c>
      <c r="K390" s="2" t="s">
        <v>105</v>
      </c>
      <c r="L390" s="63" t="str">
        <f t="shared" ref="L390:L453" si="28">C390&amp;" "&amp;D390</f>
        <v>Łukasz Bukowiecki</v>
      </c>
    </row>
    <row r="391" spans="1:12" ht="20.100000000000001" customHeight="1" x14ac:dyDescent="0.25">
      <c r="A391" s="6">
        <v>387</v>
      </c>
      <c r="B391" s="5">
        <v>387</v>
      </c>
      <c r="C391" s="2" t="s">
        <v>137</v>
      </c>
      <c r="D391" s="2" t="s">
        <v>355</v>
      </c>
      <c r="E391" s="2" t="s">
        <v>223</v>
      </c>
      <c r="F391" s="4">
        <v>28744</v>
      </c>
      <c r="G391" s="4">
        <v>44273</v>
      </c>
      <c r="H391" s="4">
        <f t="shared" si="26"/>
        <v>44638</v>
      </c>
      <c r="I391" s="3">
        <f t="shared" ca="1" si="27"/>
        <v>147</v>
      </c>
      <c r="J391" s="2" t="s">
        <v>85</v>
      </c>
      <c r="K391" s="2" t="s">
        <v>105</v>
      </c>
      <c r="L391" s="63" t="str">
        <f t="shared" si="28"/>
        <v>Marcin Gęsicki</v>
      </c>
    </row>
    <row r="392" spans="1:12" ht="20.100000000000001" customHeight="1" x14ac:dyDescent="0.25">
      <c r="A392" s="6">
        <v>388</v>
      </c>
      <c r="B392" s="5">
        <v>388</v>
      </c>
      <c r="C392" s="2" t="s">
        <v>357</v>
      </c>
      <c r="D392" s="2" t="s">
        <v>356</v>
      </c>
      <c r="E392" s="2" t="s">
        <v>223</v>
      </c>
      <c r="F392" s="4">
        <v>41612</v>
      </c>
      <c r="G392" s="4">
        <v>44273</v>
      </c>
      <c r="H392" s="4">
        <f t="shared" si="26"/>
        <v>44638</v>
      </c>
      <c r="I392" s="3">
        <f t="shared" ca="1" si="27"/>
        <v>147</v>
      </c>
      <c r="J392" s="2" t="s">
        <v>85</v>
      </c>
      <c r="K392" s="2" t="s">
        <v>105</v>
      </c>
      <c r="L392" s="63" t="str">
        <f t="shared" si="28"/>
        <v>Marysia Bugaj</v>
      </c>
    </row>
    <row r="393" spans="1:12" ht="20.100000000000001" customHeight="1" x14ac:dyDescent="0.25">
      <c r="A393" s="6">
        <v>389</v>
      </c>
      <c r="B393" s="5">
        <v>389</v>
      </c>
      <c r="C393" s="2" t="s">
        <v>122</v>
      </c>
      <c r="D393" s="2" t="s">
        <v>355</v>
      </c>
      <c r="E393" s="2" t="s">
        <v>223</v>
      </c>
      <c r="F393" s="4">
        <v>38132</v>
      </c>
      <c r="G393" s="4">
        <v>44273</v>
      </c>
      <c r="H393" s="4">
        <f t="shared" si="26"/>
        <v>44638</v>
      </c>
      <c r="I393" s="3">
        <f t="shared" ca="1" si="27"/>
        <v>147</v>
      </c>
      <c r="J393" s="2" t="s">
        <v>85</v>
      </c>
      <c r="K393" s="2" t="s">
        <v>105</v>
      </c>
      <c r="L393" s="63" t="str">
        <f t="shared" si="28"/>
        <v>Mateusz Gęsicki</v>
      </c>
    </row>
    <row r="394" spans="1:12" ht="20.100000000000001" customHeight="1" x14ac:dyDescent="0.25">
      <c r="A394" s="6">
        <v>390</v>
      </c>
      <c r="B394" s="5">
        <v>390</v>
      </c>
      <c r="C394" s="2" t="s">
        <v>332</v>
      </c>
      <c r="D394" s="2" t="s">
        <v>354</v>
      </c>
      <c r="E394" s="2" t="s">
        <v>223</v>
      </c>
      <c r="F394" s="4">
        <v>30528</v>
      </c>
      <c r="G394" s="4">
        <v>44273</v>
      </c>
      <c r="H394" s="4">
        <f t="shared" si="26"/>
        <v>44638</v>
      </c>
      <c r="I394" s="3">
        <f t="shared" ca="1" si="27"/>
        <v>147</v>
      </c>
      <c r="J394" s="2" t="s">
        <v>85</v>
      </c>
      <c r="K394" s="2" t="s">
        <v>105</v>
      </c>
      <c r="L394" s="63" t="str">
        <f t="shared" si="28"/>
        <v>Michał Bałbatun</v>
      </c>
    </row>
    <row r="395" spans="1:12" ht="20.100000000000001" customHeight="1" x14ac:dyDescent="0.25">
      <c r="A395" s="6">
        <v>391</v>
      </c>
      <c r="B395" s="5">
        <v>391</v>
      </c>
      <c r="C395" s="2" t="s">
        <v>332</v>
      </c>
      <c r="D395" s="2" t="s">
        <v>344</v>
      </c>
      <c r="E395" s="2" t="s">
        <v>223</v>
      </c>
      <c r="F395" s="4">
        <v>30260</v>
      </c>
      <c r="G395" s="4">
        <v>44273</v>
      </c>
      <c r="H395" s="4">
        <f t="shared" si="26"/>
        <v>44638</v>
      </c>
      <c r="I395" s="3">
        <f t="shared" ca="1" si="27"/>
        <v>147</v>
      </c>
      <c r="J395" s="2" t="s">
        <v>85</v>
      </c>
      <c r="K395" s="2" t="s">
        <v>105</v>
      </c>
      <c r="L395" s="63" t="str">
        <f t="shared" si="28"/>
        <v>Michał Radziemski</v>
      </c>
    </row>
    <row r="396" spans="1:12" ht="20.100000000000001" customHeight="1" x14ac:dyDescent="0.25">
      <c r="A396" s="6">
        <v>392</v>
      </c>
      <c r="B396" s="5">
        <v>392</v>
      </c>
      <c r="C396" s="2" t="s">
        <v>332</v>
      </c>
      <c r="D396" s="2" t="s">
        <v>353</v>
      </c>
      <c r="E396" s="2" t="s">
        <v>223</v>
      </c>
      <c r="F396" s="4">
        <v>28313</v>
      </c>
      <c r="G396" s="4">
        <v>44273</v>
      </c>
      <c r="H396" s="4">
        <f t="shared" si="26"/>
        <v>44638</v>
      </c>
      <c r="I396" s="3">
        <f t="shared" ca="1" si="27"/>
        <v>147</v>
      </c>
      <c r="J396" s="2" t="s">
        <v>85</v>
      </c>
      <c r="K396" s="2" t="s">
        <v>105</v>
      </c>
      <c r="L396" s="63" t="str">
        <f t="shared" si="28"/>
        <v>Michał Świtaj</v>
      </c>
    </row>
    <row r="397" spans="1:12" ht="20.100000000000001" customHeight="1" x14ac:dyDescent="0.25">
      <c r="A397" s="6">
        <v>393</v>
      </c>
      <c r="B397" s="5">
        <v>393</v>
      </c>
      <c r="C397" s="2" t="s">
        <v>204</v>
      </c>
      <c r="D397" s="2" t="s">
        <v>352</v>
      </c>
      <c r="E397" s="2" t="s">
        <v>223</v>
      </c>
      <c r="F397" s="4">
        <v>41850</v>
      </c>
      <c r="G397" s="4">
        <v>44273</v>
      </c>
      <c r="H397" s="4">
        <f t="shared" si="26"/>
        <v>44638</v>
      </c>
      <c r="I397" s="3">
        <f t="shared" ca="1" si="27"/>
        <v>147</v>
      </c>
      <c r="J397" s="2" t="s">
        <v>85</v>
      </c>
      <c r="K397" s="2" t="s">
        <v>105</v>
      </c>
      <c r="L397" s="63" t="str">
        <f t="shared" si="28"/>
        <v>Mikołaj Kobus</v>
      </c>
    </row>
    <row r="398" spans="1:12" ht="20.100000000000001" customHeight="1" x14ac:dyDescent="0.25">
      <c r="A398" s="6">
        <v>394</v>
      </c>
      <c r="B398" s="5">
        <v>394</v>
      </c>
      <c r="C398" s="2" t="s">
        <v>351</v>
      </c>
      <c r="D398" s="2" t="s">
        <v>349</v>
      </c>
      <c r="E398" s="2" t="s">
        <v>223</v>
      </c>
      <c r="F398" s="4">
        <v>41171</v>
      </c>
      <c r="G398" s="4">
        <v>44273</v>
      </c>
      <c r="H398" s="4">
        <f t="shared" si="26"/>
        <v>44638</v>
      </c>
      <c r="I398" s="3">
        <f t="shared" ca="1" si="27"/>
        <v>147</v>
      </c>
      <c r="J398" s="2" t="s">
        <v>85</v>
      </c>
      <c r="K398" s="2" t="s">
        <v>105</v>
      </c>
      <c r="L398" s="63" t="str">
        <f t="shared" si="28"/>
        <v>Oktawian Andrzejewski</v>
      </c>
    </row>
    <row r="399" spans="1:12" ht="20.100000000000001" customHeight="1" x14ac:dyDescent="0.25">
      <c r="A399" s="6">
        <v>395</v>
      </c>
      <c r="B399" s="5">
        <v>395</v>
      </c>
      <c r="C399" s="2" t="s">
        <v>350</v>
      </c>
      <c r="D399" s="2" t="s">
        <v>349</v>
      </c>
      <c r="E399" s="2" t="s">
        <v>223</v>
      </c>
      <c r="F399" s="4">
        <v>42193</v>
      </c>
      <c r="G399" s="4">
        <v>44273</v>
      </c>
      <c r="H399" s="4">
        <f t="shared" si="26"/>
        <v>44638</v>
      </c>
      <c r="I399" s="3">
        <f t="shared" ca="1" si="27"/>
        <v>147</v>
      </c>
      <c r="J399" s="2" t="s">
        <v>85</v>
      </c>
      <c r="K399" s="2" t="s">
        <v>105</v>
      </c>
      <c r="L399" s="63" t="str">
        <f t="shared" si="28"/>
        <v>Oliwier Andrzejewski</v>
      </c>
    </row>
    <row r="400" spans="1:12" ht="20.100000000000001" customHeight="1" x14ac:dyDescent="0.25">
      <c r="A400" s="6">
        <v>396</v>
      </c>
      <c r="B400" s="5">
        <v>396</v>
      </c>
      <c r="C400" s="2" t="s">
        <v>37</v>
      </c>
      <c r="D400" s="2" t="s">
        <v>348</v>
      </c>
      <c r="E400" s="2" t="s">
        <v>223</v>
      </c>
      <c r="F400" s="4">
        <v>41056</v>
      </c>
      <c r="G400" s="4">
        <v>44273</v>
      </c>
      <c r="H400" s="4">
        <f t="shared" si="26"/>
        <v>44638</v>
      </c>
      <c r="I400" s="3">
        <f t="shared" ca="1" si="27"/>
        <v>147</v>
      </c>
      <c r="J400" s="2" t="s">
        <v>85</v>
      </c>
      <c r="K400" s="2" t="s">
        <v>105</v>
      </c>
      <c r="L400" s="63" t="str">
        <f t="shared" si="28"/>
        <v>Paweł Swędrowski</v>
      </c>
    </row>
    <row r="401" spans="1:12" ht="20.100000000000001" customHeight="1" x14ac:dyDescent="0.25">
      <c r="A401" s="6">
        <v>397</v>
      </c>
      <c r="B401" s="5">
        <v>397</v>
      </c>
      <c r="C401" s="2" t="s">
        <v>255</v>
      </c>
      <c r="D401" s="2" t="s">
        <v>347</v>
      </c>
      <c r="E401" s="2" t="s">
        <v>223</v>
      </c>
      <c r="F401" s="4">
        <v>38638</v>
      </c>
      <c r="G401" s="4">
        <v>44273</v>
      </c>
      <c r="H401" s="4">
        <f t="shared" si="26"/>
        <v>44638</v>
      </c>
      <c r="I401" s="3">
        <f t="shared" ca="1" si="27"/>
        <v>147</v>
      </c>
      <c r="J401" s="2" t="s">
        <v>85</v>
      </c>
      <c r="K401" s="2" t="s">
        <v>105</v>
      </c>
      <c r="L401" s="63" t="str">
        <f t="shared" si="28"/>
        <v>Szymon Barylski</v>
      </c>
    </row>
    <row r="402" spans="1:12" ht="20.100000000000001" customHeight="1" x14ac:dyDescent="0.25">
      <c r="A402" s="6">
        <v>398</v>
      </c>
      <c r="B402" s="5">
        <v>398</v>
      </c>
      <c r="C402" s="2" t="s">
        <v>345</v>
      </c>
      <c r="D402" s="2" t="s">
        <v>346</v>
      </c>
      <c r="E402" s="2" t="s">
        <v>223</v>
      </c>
      <c r="F402" s="4">
        <v>41299</v>
      </c>
      <c r="G402" s="4">
        <v>44273</v>
      </c>
      <c r="H402" s="4">
        <f t="shared" si="26"/>
        <v>44638</v>
      </c>
      <c r="I402" s="3">
        <f t="shared" ca="1" si="27"/>
        <v>147</v>
      </c>
      <c r="J402" s="2" t="s">
        <v>85</v>
      </c>
      <c r="K402" s="2" t="s">
        <v>105</v>
      </c>
      <c r="L402" s="63" t="str">
        <f t="shared" si="28"/>
        <v>Wojciech  Ostrowski</v>
      </c>
    </row>
    <row r="403" spans="1:12" ht="20.100000000000001" customHeight="1" x14ac:dyDescent="0.25">
      <c r="A403" s="6">
        <v>399</v>
      </c>
      <c r="B403" s="5">
        <v>399</v>
      </c>
      <c r="C403" s="2" t="s">
        <v>345</v>
      </c>
      <c r="D403" s="2" t="s">
        <v>344</v>
      </c>
      <c r="E403" s="2" t="s">
        <v>223</v>
      </c>
      <c r="F403" s="4">
        <v>42561</v>
      </c>
      <c r="G403" s="4">
        <v>44273</v>
      </c>
      <c r="H403" s="4">
        <f t="shared" si="26"/>
        <v>44638</v>
      </c>
      <c r="I403" s="3">
        <f t="shared" ca="1" si="27"/>
        <v>147</v>
      </c>
      <c r="J403" s="2" t="s">
        <v>85</v>
      </c>
      <c r="K403" s="2" t="s">
        <v>105</v>
      </c>
      <c r="L403" s="63" t="str">
        <f t="shared" si="28"/>
        <v>Wojciech  Radziemski</v>
      </c>
    </row>
    <row r="404" spans="1:12" ht="20.100000000000001" customHeight="1" x14ac:dyDescent="0.25">
      <c r="A404" s="6">
        <v>400</v>
      </c>
      <c r="B404" s="5">
        <v>400</v>
      </c>
      <c r="C404" s="2" t="s">
        <v>0</v>
      </c>
      <c r="D404" s="2" t="s">
        <v>343</v>
      </c>
      <c r="E404" s="2" t="s">
        <v>223</v>
      </c>
      <c r="F404" s="4">
        <v>40647</v>
      </c>
      <c r="G404" s="4">
        <v>44273</v>
      </c>
      <c r="H404" s="4">
        <f t="shared" si="26"/>
        <v>44638</v>
      </c>
      <c r="I404" s="3">
        <f t="shared" ca="1" si="27"/>
        <v>147</v>
      </c>
      <c r="J404" s="2" t="s">
        <v>85</v>
      </c>
      <c r="K404" s="2" t="s">
        <v>105</v>
      </c>
      <c r="L404" s="63" t="str">
        <f t="shared" si="28"/>
        <v>Oskar Królak</v>
      </c>
    </row>
    <row r="405" spans="1:12" ht="20.100000000000001" customHeight="1" x14ac:dyDescent="0.25">
      <c r="A405" s="6">
        <v>401</v>
      </c>
      <c r="B405" s="5">
        <v>401</v>
      </c>
      <c r="C405" s="2" t="s">
        <v>161</v>
      </c>
      <c r="D405" s="2" t="s">
        <v>342</v>
      </c>
      <c r="E405" s="2" t="s">
        <v>223</v>
      </c>
      <c r="F405" s="4">
        <v>38651</v>
      </c>
      <c r="G405" s="4">
        <v>44273</v>
      </c>
      <c r="H405" s="4">
        <f t="shared" si="26"/>
        <v>44638</v>
      </c>
      <c r="I405" s="3">
        <f t="shared" ca="1" si="27"/>
        <v>147</v>
      </c>
      <c r="J405" s="2" t="s">
        <v>85</v>
      </c>
      <c r="K405" s="2" t="s">
        <v>105</v>
      </c>
      <c r="L405" s="63" t="str">
        <f t="shared" si="28"/>
        <v>Igor Marcinkiewicz</v>
      </c>
    </row>
    <row r="406" spans="1:12" ht="20.100000000000001" customHeight="1" x14ac:dyDescent="0.25">
      <c r="A406" s="6">
        <v>402</v>
      </c>
      <c r="B406" s="5">
        <v>402</v>
      </c>
      <c r="C406" s="2" t="s">
        <v>255</v>
      </c>
      <c r="D406" s="2" t="s">
        <v>341</v>
      </c>
      <c r="E406" s="2" t="s">
        <v>223</v>
      </c>
      <c r="F406" s="4">
        <v>40334</v>
      </c>
      <c r="G406" s="4">
        <v>44273</v>
      </c>
      <c r="H406" s="4">
        <f t="shared" si="26"/>
        <v>44638</v>
      </c>
      <c r="I406" s="3">
        <f t="shared" ca="1" si="27"/>
        <v>147</v>
      </c>
      <c r="J406" s="2" t="s">
        <v>85</v>
      </c>
      <c r="K406" s="2" t="s">
        <v>105</v>
      </c>
      <c r="L406" s="63" t="str">
        <f t="shared" si="28"/>
        <v>Szymon Jagodziński</v>
      </c>
    </row>
    <row r="407" spans="1:12" ht="20.100000000000001" customHeight="1" x14ac:dyDescent="0.25">
      <c r="A407" s="6">
        <v>403</v>
      </c>
      <c r="B407" s="5">
        <v>403</v>
      </c>
      <c r="C407" s="2" t="s">
        <v>242</v>
      </c>
      <c r="D407" s="2" t="s">
        <v>340</v>
      </c>
      <c r="E407" s="2" t="s">
        <v>223</v>
      </c>
      <c r="F407" s="4">
        <v>34845</v>
      </c>
      <c r="G407" s="4">
        <v>44273</v>
      </c>
      <c r="H407" s="4">
        <f t="shared" si="26"/>
        <v>44638</v>
      </c>
      <c r="I407" s="3">
        <f t="shared" ca="1" si="27"/>
        <v>147</v>
      </c>
      <c r="J407" s="2" t="s">
        <v>85</v>
      </c>
      <c r="K407" s="2" t="s">
        <v>105</v>
      </c>
      <c r="L407" s="63" t="str">
        <f t="shared" si="28"/>
        <v>Dariusz Starosta</v>
      </c>
    </row>
    <row r="408" spans="1:12" ht="20.100000000000001" customHeight="1" x14ac:dyDescent="0.25">
      <c r="A408" s="6">
        <v>404</v>
      </c>
      <c r="B408" s="5">
        <v>404</v>
      </c>
      <c r="C408" s="2" t="s">
        <v>181</v>
      </c>
      <c r="D408" s="2" t="s">
        <v>338</v>
      </c>
      <c r="E408" s="2" t="s">
        <v>223</v>
      </c>
      <c r="F408" s="4">
        <v>28685</v>
      </c>
      <c r="G408" s="4">
        <v>44273</v>
      </c>
      <c r="H408" s="4">
        <f t="shared" si="26"/>
        <v>44638</v>
      </c>
      <c r="I408" s="3">
        <f t="shared" ca="1" si="27"/>
        <v>147</v>
      </c>
      <c r="J408" s="2" t="s">
        <v>85</v>
      </c>
      <c r="K408" s="2" t="s">
        <v>105</v>
      </c>
      <c r="L408" s="63" t="str">
        <f t="shared" si="28"/>
        <v>Tomasz Michalak</v>
      </c>
    </row>
    <row r="409" spans="1:12" ht="20.100000000000001" customHeight="1" x14ac:dyDescent="0.25">
      <c r="A409" s="6">
        <v>405</v>
      </c>
      <c r="B409" s="5">
        <v>405</v>
      </c>
      <c r="C409" s="2" t="s">
        <v>339</v>
      </c>
      <c r="D409" s="2" t="s">
        <v>338</v>
      </c>
      <c r="E409" s="2" t="s">
        <v>223</v>
      </c>
      <c r="F409" s="4">
        <v>38351</v>
      </c>
      <c r="G409" s="4">
        <v>44273</v>
      </c>
      <c r="H409" s="4">
        <f t="shared" ref="H409:H440" si="29">IF(G409="","",G409+365)</f>
        <v>44638</v>
      </c>
      <c r="I409" s="3">
        <f t="shared" ref="I409:I440" ca="1" si="30">IF(G409="","",H409-$A$2)</f>
        <v>147</v>
      </c>
      <c r="J409" s="2" t="s">
        <v>85</v>
      </c>
      <c r="K409" s="2" t="s">
        <v>105</v>
      </c>
      <c r="L409" s="63" t="str">
        <f t="shared" si="28"/>
        <v>Wincenty Michalak</v>
      </c>
    </row>
    <row r="410" spans="1:12" ht="20.100000000000001" customHeight="1" x14ac:dyDescent="0.25">
      <c r="A410" s="6">
        <v>406</v>
      </c>
      <c r="B410" s="5">
        <v>406</v>
      </c>
      <c r="C410" s="2" t="s">
        <v>95</v>
      </c>
      <c r="D410" s="2" t="s">
        <v>124</v>
      </c>
      <c r="E410" s="2" t="s">
        <v>223</v>
      </c>
      <c r="F410" s="4">
        <v>40673</v>
      </c>
      <c r="G410" s="4">
        <v>44273</v>
      </c>
      <c r="H410" s="4">
        <f t="shared" si="29"/>
        <v>44638</v>
      </c>
      <c r="I410" s="3">
        <f t="shared" ca="1" si="30"/>
        <v>147</v>
      </c>
      <c r="J410" s="2" t="s">
        <v>85</v>
      </c>
      <c r="K410" s="2" t="s">
        <v>105</v>
      </c>
      <c r="L410" s="63" t="str">
        <f t="shared" si="28"/>
        <v>Krystian Wróbel</v>
      </c>
    </row>
    <row r="411" spans="1:12" ht="20.100000000000001" customHeight="1" x14ac:dyDescent="0.25">
      <c r="A411" s="6">
        <v>407</v>
      </c>
      <c r="B411" s="5">
        <v>407</v>
      </c>
      <c r="C411" s="2" t="s">
        <v>337</v>
      </c>
      <c r="D411" s="2" t="s">
        <v>124</v>
      </c>
      <c r="E411" s="2" t="s">
        <v>223</v>
      </c>
      <c r="F411" s="4">
        <v>38058</v>
      </c>
      <c r="G411" s="4">
        <v>44273</v>
      </c>
      <c r="H411" s="4">
        <f t="shared" si="29"/>
        <v>44638</v>
      </c>
      <c r="I411" s="3">
        <f t="shared" ca="1" si="30"/>
        <v>147</v>
      </c>
      <c r="J411" s="2" t="s">
        <v>85</v>
      </c>
      <c r="K411" s="2" t="s">
        <v>105</v>
      </c>
      <c r="L411" s="63" t="str">
        <f t="shared" si="28"/>
        <v>Sergiusz Wróbel</v>
      </c>
    </row>
    <row r="412" spans="1:12" ht="20.100000000000001" customHeight="1" x14ac:dyDescent="0.25">
      <c r="A412" s="6">
        <v>408</v>
      </c>
      <c r="B412" s="5">
        <v>408</v>
      </c>
      <c r="C412" s="2" t="s">
        <v>12</v>
      </c>
      <c r="D412" s="2" t="s">
        <v>336</v>
      </c>
      <c r="E412" s="2" t="s">
        <v>269</v>
      </c>
      <c r="F412" s="4">
        <v>31006</v>
      </c>
      <c r="G412" s="4">
        <v>44273</v>
      </c>
      <c r="H412" s="4">
        <f t="shared" si="29"/>
        <v>44638</v>
      </c>
      <c r="I412" s="3">
        <f t="shared" ca="1" si="30"/>
        <v>147</v>
      </c>
      <c r="J412" s="2" t="s">
        <v>85</v>
      </c>
      <c r="K412" s="2" t="s">
        <v>105</v>
      </c>
      <c r="L412" s="63" t="str">
        <f t="shared" si="28"/>
        <v>Damian Zdaniewicz</v>
      </c>
    </row>
    <row r="413" spans="1:12" ht="20.100000000000001" customHeight="1" x14ac:dyDescent="0.25">
      <c r="A413" s="6">
        <v>409</v>
      </c>
      <c r="B413" s="5">
        <v>409</v>
      </c>
      <c r="C413" s="2" t="s">
        <v>204</v>
      </c>
      <c r="D413" s="2" t="s">
        <v>335</v>
      </c>
      <c r="E413" s="2" t="s">
        <v>269</v>
      </c>
      <c r="F413" s="4">
        <v>39110</v>
      </c>
      <c r="G413" s="4">
        <v>44273</v>
      </c>
      <c r="H413" s="4">
        <f t="shared" si="29"/>
        <v>44638</v>
      </c>
      <c r="I413" s="3">
        <f t="shared" ca="1" si="30"/>
        <v>147</v>
      </c>
      <c r="J413" s="2" t="s">
        <v>85</v>
      </c>
      <c r="K413" s="2" t="s">
        <v>105</v>
      </c>
      <c r="L413" s="63" t="str">
        <f t="shared" si="28"/>
        <v>Mikołaj Możejko</v>
      </c>
    </row>
    <row r="414" spans="1:12" ht="20.100000000000001" customHeight="1" x14ac:dyDescent="0.25">
      <c r="A414" s="6">
        <v>410</v>
      </c>
      <c r="B414" s="5">
        <v>410</v>
      </c>
      <c r="C414" s="2" t="s">
        <v>55</v>
      </c>
      <c r="D414" s="2" t="s">
        <v>334</v>
      </c>
      <c r="E414" s="2" t="s">
        <v>269</v>
      </c>
      <c r="F414" s="4">
        <v>39475</v>
      </c>
      <c r="G414" s="4">
        <v>44273</v>
      </c>
      <c r="H414" s="4">
        <f t="shared" si="29"/>
        <v>44638</v>
      </c>
      <c r="I414" s="3">
        <f t="shared" ca="1" si="30"/>
        <v>147</v>
      </c>
      <c r="J414" s="2" t="s">
        <v>85</v>
      </c>
      <c r="K414" s="2" t="s">
        <v>105</v>
      </c>
      <c r="L414" s="63" t="str">
        <f t="shared" si="28"/>
        <v>Filip Dyńda</v>
      </c>
    </row>
    <row r="415" spans="1:12" ht="20.100000000000001" customHeight="1" x14ac:dyDescent="0.25">
      <c r="A415" s="6">
        <v>411</v>
      </c>
      <c r="B415" s="5">
        <v>411</v>
      </c>
      <c r="C415" s="2" t="s">
        <v>109</v>
      </c>
      <c r="D415" s="2" t="s">
        <v>333</v>
      </c>
      <c r="E415" s="2" t="s">
        <v>269</v>
      </c>
      <c r="F415" s="4">
        <v>39600</v>
      </c>
      <c r="G415" s="4">
        <v>44273</v>
      </c>
      <c r="H415" s="4">
        <f t="shared" si="29"/>
        <v>44638</v>
      </c>
      <c r="I415" s="3">
        <f t="shared" ca="1" si="30"/>
        <v>147</v>
      </c>
      <c r="J415" s="2" t="s">
        <v>85</v>
      </c>
      <c r="K415" s="2" t="s">
        <v>105</v>
      </c>
      <c r="L415" s="63" t="str">
        <f t="shared" si="28"/>
        <v>Piotr Gudzowski</v>
      </c>
    </row>
    <row r="416" spans="1:12" ht="20.100000000000001" customHeight="1" x14ac:dyDescent="0.25">
      <c r="A416" s="6">
        <v>412</v>
      </c>
      <c r="B416" s="5">
        <v>412</v>
      </c>
      <c r="C416" s="2" t="s">
        <v>332</v>
      </c>
      <c r="D416" s="2" t="s">
        <v>331</v>
      </c>
      <c r="E416" s="2" t="s">
        <v>269</v>
      </c>
      <c r="F416" s="4">
        <v>40141</v>
      </c>
      <c r="G416" s="4">
        <v>44273</v>
      </c>
      <c r="H416" s="4">
        <f t="shared" si="29"/>
        <v>44638</v>
      </c>
      <c r="I416" s="3">
        <f t="shared" ca="1" si="30"/>
        <v>147</v>
      </c>
      <c r="J416" s="2" t="s">
        <v>85</v>
      </c>
      <c r="K416" s="2" t="s">
        <v>105</v>
      </c>
      <c r="L416" s="63" t="str">
        <f t="shared" si="28"/>
        <v>Michał Suchorowski</v>
      </c>
    </row>
    <row r="417" spans="1:12" ht="20.100000000000001" customHeight="1" x14ac:dyDescent="0.25">
      <c r="A417" s="6">
        <v>413</v>
      </c>
      <c r="B417" s="5">
        <v>413</v>
      </c>
      <c r="C417" s="2" t="s">
        <v>330</v>
      </c>
      <c r="D417" s="2" t="s">
        <v>329</v>
      </c>
      <c r="E417" s="2" t="s">
        <v>269</v>
      </c>
      <c r="F417" s="4">
        <v>40627</v>
      </c>
      <c r="G417" s="4">
        <v>44273</v>
      </c>
      <c r="H417" s="4">
        <f t="shared" si="29"/>
        <v>44638</v>
      </c>
      <c r="I417" s="3">
        <f t="shared" ca="1" si="30"/>
        <v>147</v>
      </c>
      <c r="J417" s="2" t="s">
        <v>85</v>
      </c>
      <c r="K417" s="2" t="s">
        <v>105</v>
      </c>
      <c r="L417" s="63" t="str">
        <f t="shared" si="28"/>
        <v>Viktoras Balnajtis</v>
      </c>
    </row>
    <row r="418" spans="1:12" ht="20.100000000000001" customHeight="1" x14ac:dyDescent="0.25">
      <c r="A418" s="6">
        <v>414</v>
      </c>
      <c r="B418" s="5">
        <v>414</v>
      </c>
      <c r="C418" s="2" t="s">
        <v>55</v>
      </c>
      <c r="D418" s="2" t="s">
        <v>328</v>
      </c>
      <c r="E418" s="2" t="s">
        <v>269</v>
      </c>
      <c r="F418" s="4">
        <v>39579</v>
      </c>
      <c r="G418" s="4">
        <v>44273</v>
      </c>
      <c r="H418" s="4">
        <f t="shared" si="29"/>
        <v>44638</v>
      </c>
      <c r="I418" s="3">
        <f t="shared" ca="1" si="30"/>
        <v>147</v>
      </c>
      <c r="J418" s="2" t="s">
        <v>85</v>
      </c>
      <c r="K418" s="2" t="s">
        <v>105</v>
      </c>
      <c r="L418" s="63" t="str">
        <f t="shared" si="28"/>
        <v>Filip Kurzyński</v>
      </c>
    </row>
    <row r="419" spans="1:12" ht="20.100000000000001" customHeight="1" x14ac:dyDescent="0.25">
      <c r="A419" s="6">
        <v>415</v>
      </c>
      <c r="B419" s="5">
        <v>415</v>
      </c>
      <c r="C419" s="2" t="s">
        <v>327</v>
      </c>
      <c r="D419" s="2" t="s">
        <v>326</v>
      </c>
      <c r="E419" s="2" t="s">
        <v>269</v>
      </c>
      <c r="F419" s="4">
        <v>41572</v>
      </c>
      <c r="G419" s="4">
        <v>44273</v>
      </c>
      <c r="H419" s="4">
        <f t="shared" si="29"/>
        <v>44638</v>
      </c>
      <c r="I419" s="3">
        <f t="shared" ca="1" si="30"/>
        <v>147</v>
      </c>
      <c r="J419" s="2" t="s">
        <v>85</v>
      </c>
      <c r="K419" s="2" t="s">
        <v>105</v>
      </c>
      <c r="L419" s="63" t="str">
        <f t="shared" si="28"/>
        <v>Seweryn Jankowiak</v>
      </c>
    </row>
    <row r="420" spans="1:12" ht="20.100000000000001" customHeight="1" x14ac:dyDescent="0.25">
      <c r="A420" s="6">
        <v>416</v>
      </c>
      <c r="B420" s="5">
        <v>416</v>
      </c>
      <c r="C420" s="2" t="s">
        <v>139</v>
      </c>
      <c r="D420" s="2" t="s">
        <v>325</v>
      </c>
      <c r="E420" s="2" t="s">
        <v>314</v>
      </c>
      <c r="F420" s="4">
        <v>29816</v>
      </c>
      <c r="G420" s="4">
        <v>44273</v>
      </c>
      <c r="H420" s="4">
        <f t="shared" si="29"/>
        <v>44638</v>
      </c>
      <c r="I420" s="3">
        <f t="shared" ca="1" si="30"/>
        <v>147</v>
      </c>
      <c r="J420" s="2" t="s">
        <v>232</v>
      </c>
      <c r="K420" s="2" t="s">
        <v>105</v>
      </c>
      <c r="L420" s="63" t="str">
        <f t="shared" si="28"/>
        <v>Przemysław Jarzębski</v>
      </c>
    </row>
    <row r="421" spans="1:12" ht="20.100000000000001" customHeight="1" x14ac:dyDescent="0.25">
      <c r="A421" s="6">
        <v>417</v>
      </c>
      <c r="B421" s="5">
        <v>417</v>
      </c>
      <c r="C421" s="2" t="s">
        <v>324</v>
      </c>
      <c r="D421" s="2" t="s">
        <v>323</v>
      </c>
      <c r="E421" s="2" t="s">
        <v>314</v>
      </c>
      <c r="F421" s="4">
        <v>36269</v>
      </c>
      <c r="G421" s="4">
        <v>44273</v>
      </c>
      <c r="H421" s="4">
        <f t="shared" si="29"/>
        <v>44638</v>
      </c>
      <c r="I421" s="3">
        <f t="shared" ca="1" si="30"/>
        <v>147</v>
      </c>
      <c r="J421" s="2" t="s">
        <v>232</v>
      </c>
      <c r="K421" s="2" t="s">
        <v>105</v>
      </c>
      <c r="L421" s="63" t="str">
        <f t="shared" si="28"/>
        <v>Bartłomiej  Szewczuk</v>
      </c>
    </row>
    <row r="422" spans="1:12" ht="20.100000000000001" customHeight="1" x14ac:dyDescent="0.25">
      <c r="A422" s="6">
        <v>418</v>
      </c>
      <c r="B422" s="5">
        <v>418</v>
      </c>
      <c r="C422" s="2" t="s">
        <v>242</v>
      </c>
      <c r="D422" s="2" t="s">
        <v>322</v>
      </c>
      <c r="E422" s="2" t="s">
        <v>314</v>
      </c>
      <c r="F422" s="4">
        <v>28252</v>
      </c>
      <c r="G422" s="4">
        <v>44273</v>
      </c>
      <c r="H422" s="4">
        <f t="shared" si="29"/>
        <v>44638</v>
      </c>
      <c r="I422" s="3">
        <f t="shared" ca="1" si="30"/>
        <v>147</v>
      </c>
      <c r="J422" s="2" t="s">
        <v>232</v>
      </c>
      <c r="K422" s="2" t="s">
        <v>105</v>
      </c>
      <c r="L422" s="63" t="str">
        <f t="shared" si="28"/>
        <v>Dariusz Susłowicz</v>
      </c>
    </row>
    <row r="423" spans="1:12" ht="20.100000000000001" customHeight="1" x14ac:dyDescent="0.25">
      <c r="A423" s="6">
        <v>419</v>
      </c>
      <c r="B423" s="5">
        <v>419</v>
      </c>
      <c r="C423" s="2" t="s">
        <v>137</v>
      </c>
      <c r="D423" s="2" t="s">
        <v>317</v>
      </c>
      <c r="E423" s="2" t="s">
        <v>314</v>
      </c>
      <c r="F423" s="4">
        <v>28453</v>
      </c>
      <c r="G423" s="4">
        <v>44273</v>
      </c>
      <c r="H423" s="4">
        <f t="shared" si="29"/>
        <v>44638</v>
      </c>
      <c r="I423" s="3">
        <f t="shared" ca="1" si="30"/>
        <v>147</v>
      </c>
      <c r="J423" s="2" t="s">
        <v>232</v>
      </c>
      <c r="K423" s="2" t="s">
        <v>105</v>
      </c>
      <c r="L423" s="63" t="str">
        <f t="shared" si="28"/>
        <v>Marcin Wiśniewski</v>
      </c>
    </row>
    <row r="424" spans="1:12" ht="20.100000000000001" customHeight="1" x14ac:dyDescent="0.25">
      <c r="A424" s="6">
        <v>420</v>
      </c>
      <c r="B424" s="5">
        <v>420</v>
      </c>
      <c r="C424" s="2" t="s">
        <v>321</v>
      </c>
      <c r="D424" s="2" t="s">
        <v>320</v>
      </c>
      <c r="E424" s="2" t="s">
        <v>314</v>
      </c>
      <c r="F424" s="4">
        <v>31098</v>
      </c>
      <c r="G424" s="4">
        <v>44273</v>
      </c>
      <c r="H424" s="4">
        <f t="shared" si="29"/>
        <v>44638</v>
      </c>
      <c r="I424" s="3">
        <f t="shared" ca="1" si="30"/>
        <v>147</v>
      </c>
      <c r="J424" s="2" t="s">
        <v>232</v>
      </c>
      <c r="K424" s="2" t="s">
        <v>105</v>
      </c>
      <c r="L424" s="63" t="str">
        <f t="shared" si="28"/>
        <v>Jolanta Wiśniewska</v>
      </c>
    </row>
    <row r="425" spans="1:12" ht="20.100000000000001" customHeight="1" x14ac:dyDescent="0.25">
      <c r="A425" s="6">
        <v>421</v>
      </c>
      <c r="B425" s="5">
        <v>421</v>
      </c>
      <c r="C425" s="2" t="s">
        <v>319</v>
      </c>
      <c r="D425" s="2" t="s">
        <v>317</v>
      </c>
      <c r="E425" s="2" t="s">
        <v>314</v>
      </c>
      <c r="F425" s="4">
        <v>39428</v>
      </c>
      <c r="G425" s="4">
        <v>44273</v>
      </c>
      <c r="H425" s="4">
        <f t="shared" si="29"/>
        <v>44638</v>
      </c>
      <c r="I425" s="3">
        <f t="shared" ca="1" si="30"/>
        <v>147</v>
      </c>
      <c r="J425" s="2" t="s">
        <v>232</v>
      </c>
      <c r="K425" s="2" t="s">
        <v>105</v>
      </c>
      <c r="L425" s="63" t="str">
        <f t="shared" si="28"/>
        <v>Edwin Wiśniewski</v>
      </c>
    </row>
    <row r="426" spans="1:12" ht="20.100000000000001" customHeight="1" x14ac:dyDescent="0.25">
      <c r="A426" s="6">
        <v>422</v>
      </c>
      <c r="B426" s="5">
        <v>422</v>
      </c>
      <c r="C426" s="2" t="s">
        <v>318</v>
      </c>
      <c r="D426" s="2" t="s">
        <v>317</v>
      </c>
      <c r="E426" s="2" t="s">
        <v>314</v>
      </c>
      <c r="F426" s="4">
        <v>39919</v>
      </c>
      <c r="G426" s="4">
        <v>44273</v>
      </c>
      <c r="H426" s="4">
        <f t="shared" si="29"/>
        <v>44638</v>
      </c>
      <c r="I426" s="3">
        <f t="shared" ca="1" si="30"/>
        <v>147</v>
      </c>
      <c r="J426" s="2" t="s">
        <v>232</v>
      </c>
      <c r="K426" s="2" t="s">
        <v>105</v>
      </c>
      <c r="L426" s="63" t="str">
        <f t="shared" si="28"/>
        <v>Oliwer Wiśniewski</v>
      </c>
    </row>
    <row r="427" spans="1:12" ht="20.100000000000001" customHeight="1" x14ac:dyDescent="0.25">
      <c r="A427" s="6">
        <v>423</v>
      </c>
      <c r="B427" s="5">
        <v>423</v>
      </c>
      <c r="C427" s="2" t="s">
        <v>43</v>
      </c>
      <c r="D427" s="2" t="s">
        <v>316</v>
      </c>
      <c r="E427" s="2" t="s">
        <v>314</v>
      </c>
      <c r="F427" s="4">
        <v>39169</v>
      </c>
      <c r="G427" s="4">
        <v>44273</v>
      </c>
      <c r="H427" s="4">
        <f t="shared" si="29"/>
        <v>44638</v>
      </c>
      <c r="I427" s="3">
        <f t="shared" ca="1" si="30"/>
        <v>147</v>
      </c>
      <c r="J427" s="2" t="s">
        <v>232</v>
      </c>
      <c r="K427" s="2" t="s">
        <v>105</v>
      </c>
      <c r="L427" s="63" t="str">
        <f t="shared" si="28"/>
        <v>Julia Krajczyńska</v>
      </c>
    </row>
    <row r="428" spans="1:12" ht="20.100000000000001" customHeight="1" x14ac:dyDescent="0.25">
      <c r="A428" s="6">
        <v>424</v>
      </c>
      <c r="B428" s="5">
        <v>424</v>
      </c>
      <c r="C428" s="2" t="s">
        <v>228</v>
      </c>
      <c r="D428" s="2" t="s">
        <v>315</v>
      </c>
      <c r="E428" s="2" t="s">
        <v>314</v>
      </c>
      <c r="F428" s="4">
        <v>28698</v>
      </c>
      <c r="G428" s="4">
        <v>44273</v>
      </c>
      <c r="H428" s="4">
        <f t="shared" si="29"/>
        <v>44638</v>
      </c>
      <c r="I428" s="3">
        <f t="shared" ca="1" si="30"/>
        <v>147</v>
      </c>
      <c r="J428" s="2" t="s">
        <v>232</v>
      </c>
      <c r="K428" s="2" t="s">
        <v>105</v>
      </c>
      <c r="L428" s="63" t="str">
        <f t="shared" si="28"/>
        <v>Mariusz Krajczyński</v>
      </c>
    </row>
    <row r="429" spans="1:12" ht="20.100000000000001" customHeight="1" x14ac:dyDescent="0.25">
      <c r="A429" s="6">
        <v>425</v>
      </c>
      <c r="B429" s="5">
        <v>425</v>
      </c>
      <c r="C429" s="2" t="s">
        <v>313</v>
      </c>
      <c r="D429" s="2" t="s">
        <v>312</v>
      </c>
      <c r="E429" s="2" t="s">
        <v>311</v>
      </c>
      <c r="F429" s="4">
        <v>29028</v>
      </c>
      <c r="G429" s="4">
        <v>44273</v>
      </c>
      <c r="H429" s="4">
        <f t="shared" si="29"/>
        <v>44638</v>
      </c>
      <c r="I429" s="3">
        <f t="shared" ca="1" si="30"/>
        <v>147</v>
      </c>
      <c r="J429" s="2" t="s">
        <v>232</v>
      </c>
      <c r="K429" s="2" t="s">
        <v>105</v>
      </c>
      <c r="L429" s="63" t="str">
        <f t="shared" si="28"/>
        <v>Zbigniew Lahutta</v>
      </c>
    </row>
    <row r="430" spans="1:12" ht="20.100000000000001" customHeight="1" x14ac:dyDescent="0.25">
      <c r="A430" s="6">
        <v>426</v>
      </c>
      <c r="B430" s="5">
        <v>426</v>
      </c>
      <c r="C430" s="2" t="s">
        <v>130</v>
      </c>
      <c r="D430" s="2" t="s">
        <v>310</v>
      </c>
      <c r="E430" s="2" t="s">
        <v>197</v>
      </c>
      <c r="F430" s="4">
        <v>26627</v>
      </c>
      <c r="G430" s="4">
        <v>44273</v>
      </c>
      <c r="H430" s="4">
        <f t="shared" si="29"/>
        <v>44638</v>
      </c>
      <c r="I430" s="3">
        <f t="shared" ca="1" si="30"/>
        <v>147</v>
      </c>
      <c r="J430" s="2" t="s">
        <v>309</v>
      </c>
      <c r="K430" s="2" t="s">
        <v>105</v>
      </c>
      <c r="L430" s="63" t="str">
        <f t="shared" si="28"/>
        <v>Marek Pilarczyk</v>
      </c>
    </row>
    <row r="431" spans="1:12" ht="20.100000000000001" customHeight="1" x14ac:dyDescent="0.25">
      <c r="A431" s="6">
        <v>427</v>
      </c>
      <c r="B431" s="5">
        <v>427</v>
      </c>
      <c r="C431" s="2" t="s">
        <v>45</v>
      </c>
      <c r="D431" s="2" t="s">
        <v>308</v>
      </c>
      <c r="E431" s="2" t="s">
        <v>273</v>
      </c>
      <c r="F431" s="4">
        <v>33344</v>
      </c>
      <c r="G431" s="4">
        <v>44280</v>
      </c>
      <c r="H431" s="4">
        <f t="shared" si="29"/>
        <v>44645</v>
      </c>
      <c r="I431" s="3">
        <f t="shared" ca="1" si="30"/>
        <v>154</v>
      </c>
      <c r="J431" s="2" t="s">
        <v>85</v>
      </c>
      <c r="K431" s="2" t="s">
        <v>105</v>
      </c>
      <c r="L431" s="63" t="str">
        <f t="shared" si="28"/>
        <v>Dominik Barczykowski</v>
      </c>
    </row>
    <row r="432" spans="1:12" ht="20.100000000000001" customHeight="1" x14ac:dyDescent="0.25">
      <c r="A432" s="6">
        <v>428</v>
      </c>
      <c r="B432" s="5">
        <v>428</v>
      </c>
      <c r="C432" s="2" t="s">
        <v>186</v>
      </c>
      <c r="D432" s="2" t="s">
        <v>307</v>
      </c>
      <c r="E432" s="2" t="s">
        <v>273</v>
      </c>
      <c r="F432" s="4">
        <v>19553</v>
      </c>
      <c r="G432" s="4">
        <v>44280</v>
      </c>
      <c r="H432" s="4">
        <f t="shared" si="29"/>
        <v>44645</v>
      </c>
      <c r="I432" s="3">
        <f t="shared" ca="1" si="30"/>
        <v>154</v>
      </c>
      <c r="J432" s="2" t="s">
        <v>85</v>
      </c>
      <c r="K432" s="2" t="s">
        <v>105</v>
      </c>
      <c r="L432" s="63" t="str">
        <f t="shared" si="28"/>
        <v>Andrzej Borkowski</v>
      </c>
    </row>
    <row r="433" spans="1:12" ht="20.100000000000001" customHeight="1" x14ac:dyDescent="0.25">
      <c r="A433" s="6">
        <v>429</v>
      </c>
      <c r="B433" s="5">
        <v>429</v>
      </c>
      <c r="C433" s="2" t="s">
        <v>156</v>
      </c>
      <c r="D433" s="2" t="s">
        <v>306</v>
      </c>
      <c r="E433" s="2" t="s">
        <v>273</v>
      </c>
      <c r="F433" s="4">
        <v>38969</v>
      </c>
      <c r="G433" s="4">
        <v>44280</v>
      </c>
      <c r="H433" s="4">
        <f t="shared" si="29"/>
        <v>44645</v>
      </c>
      <c r="I433" s="3">
        <f t="shared" ca="1" si="30"/>
        <v>154</v>
      </c>
      <c r="J433" s="2" t="s">
        <v>85</v>
      </c>
      <c r="K433" s="2" t="s">
        <v>105</v>
      </c>
      <c r="L433" s="63" t="str">
        <f t="shared" si="28"/>
        <v>Jakub Budziński</v>
      </c>
    </row>
    <row r="434" spans="1:12" ht="20.100000000000001" customHeight="1" x14ac:dyDescent="0.25">
      <c r="A434" s="6">
        <v>430</v>
      </c>
      <c r="B434" s="5">
        <v>430</v>
      </c>
      <c r="C434" s="2" t="s">
        <v>137</v>
      </c>
      <c r="D434" s="2" t="s">
        <v>305</v>
      </c>
      <c r="E434" s="2" t="s">
        <v>273</v>
      </c>
      <c r="F434" s="4">
        <v>33280</v>
      </c>
      <c r="G434" s="4">
        <v>44280</v>
      </c>
      <c r="H434" s="4">
        <f t="shared" si="29"/>
        <v>44645</v>
      </c>
      <c r="I434" s="3">
        <f t="shared" ca="1" si="30"/>
        <v>154</v>
      </c>
      <c r="J434" s="2" t="s">
        <v>85</v>
      </c>
      <c r="K434" s="2" t="s">
        <v>105</v>
      </c>
      <c r="L434" s="63" t="str">
        <f t="shared" si="28"/>
        <v>Marcin Dylewski</v>
      </c>
    </row>
    <row r="435" spans="1:12" ht="20.100000000000001" customHeight="1" x14ac:dyDescent="0.25">
      <c r="A435" s="6">
        <v>431</v>
      </c>
      <c r="B435" s="5">
        <v>431</v>
      </c>
      <c r="C435" s="2" t="s">
        <v>304</v>
      </c>
      <c r="D435" s="2" t="s">
        <v>303</v>
      </c>
      <c r="E435" s="2" t="s">
        <v>273</v>
      </c>
      <c r="F435" s="4">
        <v>25603</v>
      </c>
      <c r="G435" s="4">
        <v>44280</v>
      </c>
      <c r="H435" s="4">
        <f t="shared" si="29"/>
        <v>44645</v>
      </c>
      <c r="I435" s="3">
        <f t="shared" ca="1" si="30"/>
        <v>154</v>
      </c>
      <c r="J435" s="2" t="s">
        <v>85</v>
      </c>
      <c r="K435" s="2" t="s">
        <v>105</v>
      </c>
      <c r="L435" s="63" t="str">
        <f t="shared" si="28"/>
        <v>Janusz Fryza</v>
      </c>
    </row>
    <row r="436" spans="1:12" ht="20.100000000000001" customHeight="1" x14ac:dyDescent="0.25">
      <c r="A436" s="6">
        <v>432</v>
      </c>
      <c r="B436" s="5">
        <v>432</v>
      </c>
      <c r="C436" s="2" t="s">
        <v>302</v>
      </c>
      <c r="D436" s="2" t="s">
        <v>301</v>
      </c>
      <c r="E436" s="2" t="s">
        <v>273</v>
      </c>
      <c r="F436" s="4">
        <v>41934</v>
      </c>
      <c r="G436" s="4">
        <v>44280</v>
      </c>
      <c r="H436" s="4">
        <f t="shared" si="29"/>
        <v>44645</v>
      </c>
      <c r="I436" s="3">
        <f t="shared" ca="1" si="30"/>
        <v>154</v>
      </c>
      <c r="J436" s="2" t="s">
        <v>85</v>
      </c>
      <c r="K436" s="2" t="s">
        <v>105</v>
      </c>
      <c r="L436" s="63" t="str">
        <f t="shared" si="28"/>
        <v>Olivia Guźniczak</v>
      </c>
    </row>
    <row r="437" spans="1:12" ht="20.100000000000001" customHeight="1" x14ac:dyDescent="0.25">
      <c r="A437" s="6">
        <v>433</v>
      </c>
      <c r="B437" s="5">
        <v>433</v>
      </c>
      <c r="C437" s="2" t="s">
        <v>122</v>
      </c>
      <c r="D437" s="2" t="s">
        <v>300</v>
      </c>
      <c r="E437" s="2" t="s">
        <v>273</v>
      </c>
      <c r="F437" s="4">
        <v>40162</v>
      </c>
      <c r="G437" s="4">
        <v>44280</v>
      </c>
      <c r="H437" s="4">
        <f t="shared" si="29"/>
        <v>44645</v>
      </c>
      <c r="I437" s="3">
        <f t="shared" ca="1" si="30"/>
        <v>154</v>
      </c>
      <c r="J437" s="2" t="s">
        <v>85</v>
      </c>
      <c r="K437" s="2" t="s">
        <v>105</v>
      </c>
      <c r="L437" s="63" t="str">
        <f t="shared" si="28"/>
        <v>Mateusz Janczewski</v>
      </c>
    </row>
    <row r="438" spans="1:12" ht="20.100000000000001" customHeight="1" x14ac:dyDescent="0.25">
      <c r="A438" s="6">
        <v>434</v>
      </c>
      <c r="B438" s="5">
        <v>434</v>
      </c>
      <c r="C438" s="2" t="s">
        <v>299</v>
      </c>
      <c r="D438" s="2" t="s">
        <v>297</v>
      </c>
      <c r="E438" s="2" t="s">
        <v>273</v>
      </c>
      <c r="F438" s="4">
        <v>36880</v>
      </c>
      <c r="G438" s="4">
        <v>44280</v>
      </c>
      <c r="H438" s="4">
        <f t="shared" si="29"/>
        <v>44645</v>
      </c>
      <c r="I438" s="3">
        <f t="shared" ca="1" si="30"/>
        <v>154</v>
      </c>
      <c r="J438" s="2" t="s">
        <v>85</v>
      </c>
      <c r="K438" s="2" t="s">
        <v>105</v>
      </c>
      <c r="L438" s="63" t="str">
        <f t="shared" si="28"/>
        <v>Eryk Juszczak</v>
      </c>
    </row>
    <row r="439" spans="1:12" ht="20.100000000000001" customHeight="1" x14ac:dyDescent="0.25">
      <c r="A439" s="6">
        <v>435</v>
      </c>
      <c r="B439" s="5">
        <v>435</v>
      </c>
      <c r="C439" s="2" t="s">
        <v>298</v>
      </c>
      <c r="D439" s="2" t="s">
        <v>297</v>
      </c>
      <c r="E439" s="2" t="s">
        <v>273</v>
      </c>
      <c r="F439" s="4">
        <v>38791</v>
      </c>
      <c r="G439" s="4">
        <v>44280</v>
      </c>
      <c r="H439" s="4">
        <f t="shared" si="29"/>
        <v>44645</v>
      </c>
      <c r="I439" s="3">
        <f t="shared" ca="1" si="30"/>
        <v>154</v>
      </c>
      <c r="J439" s="2" t="s">
        <v>85</v>
      </c>
      <c r="K439" s="2" t="s">
        <v>105</v>
      </c>
      <c r="L439" s="63" t="str">
        <f t="shared" si="28"/>
        <v>Marika Juszczak</v>
      </c>
    </row>
    <row r="440" spans="1:12" ht="20.100000000000001" customHeight="1" x14ac:dyDescent="0.25">
      <c r="A440" s="6">
        <v>436</v>
      </c>
      <c r="B440" s="5">
        <v>436</v>
      </c>
      <c r="C440" s="2" t="s">
        <v>109</v>
      </c>
      <c r="D440" s="2" t="s">
        <v>296</v>
      </c>
      <c r="E440" s="2" t="s">
        <v>273</v>
      </c>
      <c r="F440" s="4">
        <v>40657</v>
      </c>
      <c r="G440" s="4">
        <v>44280</v>
      </c>
      <c r="H440" s="4">
        <f t="shared" si="29"/>
        <v>44645</v>
      </c>
      <c r="I440" s="3">
        <f t="shared" ca="1" si="30"/>
        <v>154</v>
      </c>
      <c r="J440" s="2" t="s">
        <v>85</v>
      </c>
      <c r="K440" s="2" t="s">
        <v>105</v>
      </c>
      <c r="L440" s="63" t="str">
        <f t="shared" si="28"/>
        <v>Piotr Kowalewski</v>
      </c>
    </row>
    <row r="441" spans="1:12" ht="20.100000000000001" customHeight="1" x14ac:dyDescent="0.25">
      <c r="A441" s="6">
        <v>437</v>
      </c>
      <c r="B441" s="5">
        <v>437</v>
      </c>
      <c r="C441" s="2" t="s">
        <v>235</v>
      </c>
      <c r="D441" s="2" t="s">
        <v>294</v>
      </c>
      <c r="E441" s="2" t="s">
        <v>273</v>
      </c>
      <c r="F441" s="4">
        <v>39007</v>
      </c>
      <c r="G441" s="4">
        <v>44280</v>
      </c>
      <c r="H441" s="4">
        <f t="shared" ref="H441:H472" si="31">IF(G441="","",G441+365)</f>
        <v>44645</v>
      </c>
      <c r="I441" s="3">
        <f t="shared" ref="I441:I472" ca="1" si="32">IF(G441="","",H441-$A$2)</f>
        <v>154</v>
      </c>
      <c r="J441" s="2" t="s">
        <v>85</v>
      </c>
      <c r="K441" s="2" t="s">
        <v>105</v>
      </c>
      <c r="L441" s="63" t="str">
        <f t="shared" si="28"/>
        <v>Krzysztof  Martynowicz</v>
      </c>
    </row>
    <row r="442" spans="1:12" ht="20.100000000000001" customHeight="1" x14ac:dyDescent="0.25">
      <c r="A442" s="6">
        <v>438</v>
      </c>
      <c r="B442" s="5">
        <v>438</v>
      </c>
      <c r="C442" s="2" t="s">
        <v>295</v>
      </c>
      <c r="D442" s="2" t="s">
        <v>294</v>
      </c>
      <c r="E442" s="2" t="s">
        <v>273</v>
      </c>
      <c r="F442" s="4">
        <v>40192</v>
      </c>
      <c r="G442" s="4">
        <v>44280</v>
      </c>
      <c r="H442" s="4">
        <f t="shared" si="31"/>
        <v>44645</v>
      </c>
      <c r="I442" s="3">
        <f t="shared" ca="1" si="32"/>
        <v>154</v>
      </c>
      <c r="J442" s="2" t="s">
        <v>85</v>
      </c>
      <c r="K442" s="2" t="s">
        <v>105</v>
      </c>
      <c r="L442" s="63" t="str">
        <f t="shared" si="28"/>
        <v>Magda Martynowicz</v>
      </c>
    </row>
    <row r="443" spans="1:12" ht="20.100000000000001" customHeight="1" x14ac:dyDescent="0.25">
      <c r="A443" s="6">
        <v>439</v>
      </c>
      <c r="B443" s="5">
        <v>439</v>
      </c>
      <c r="C443" s="2" t="s">
        <v>161</v>
      </c>
      <c r="D443" s="2" t="s">
        <v>293</v>
      </c>
      <c r="E443" s="2" t="s">
        <v>273</v>
      </c>
      <c r="F443" s="4">
        <v>41235</v>
      </c>
      <c r="G443" s="4">
        <v>44280</v>
      </c>
      <c r="H443" s="4">
        <f t="shared" si="31"/>
        <v>44645</v>
      </c>
      <c r="I443" s="3">
        <f t="shared" ca="1" si="32"/>
        <v>154</v>
      </c>
      <c r="J443" s="2" t="s">
        <v>85</v>
      </c>
      <c r="K443" s="2" t="s">
        <v>105</v>
      </c>
      <c r="L443" s="63" t="str">
        <f t="shared" si="28"/>
        <v>Igor Olechny</v>
      </c>
    </row>
    <row r="444" spans="1:12" ht="20.100000000000001" customHeight="1" x14ac:dyDescent="0.25">
      <c r="A444" s="6">
        <v>440</v>
      </c>
      <c r="B444" s="5">
        <v>440</v>
      </c>
      <c r="C444" s="2" t="s">
        <v>292</v>
      </c>
      <c r="D444" s="2" t="s">
        <v>291</v>
      </c>
      <c r="E444" s="2" t="s">
        <v>273</v>
      </c>
      <c r="F444" s="4">
        <v>41942</v>
      </c>
      <c r="G444" s="4">
        <v>44280</v>
      </c>
      <c r="H444" s="4">
        <f t="shared" si="31"/>
        <v>44645</v>
      </c>
      <c r="I444" s="3">
        <f t="shared" ca="1" si="32"/>
        <v>154</v>
      </c>
      <c r="J444" s="2" t="s">
        <v>85</v>
      </c>
      <c r="K444" s="2" t="s">
        <v>105</v>
      </c>
      <c r="L444" s="63" t="str">
        <f t="shared" si="28"/>
        <v>Antoni Piguła</v>
      </c>
    </row>
    <row r="445" spans="1:12" ht="20.100000000000001" customHeight="1" x14ac:dyDescent="0.25">
      <c r="A445" s="6">
        <v>441</v>
      </c>
      <c r="B445" s="5">
        <v>441</v>
      </c>
      <c r="C445" s="2" t="s">
        <v>255</v>
      </c>
      <c r="D445" s="2" t="s">
        <v>290</v>
      </c>
      <c r="E445" s="2" t="s">
        <v>273</v>
      </c>
      <c r="F445" s="4">
        <v>35888</v>
      </c>
      <c r="G445" s="4">
        <v>44280</v>
      </c>
      <c r="H445" s="4">
        <f t="shared" si="31"/>
        <v>44645</v>
      </c>
      <c r="I445" s="3">
        <f t="shared" ca="1" si="32"/>
        <v>154</v>
      </c>
      <c r="J445" s="2" t="s">
        <v>85</v>
      </c>
      <c r="K445" s="2" t="s">
        <v>105</v>
      </c>
      <c r="L445" s="63" t="str">
        <f t="shared" si="28"/>
        <v>Szymon Piotrowski</v>
      </c>
    </row>
    <row r="446" spans="1:12" ht="20.100000000000001" customHeight="1" x14ac:dyDescent="0.25">
      <c r="A446" s="6">
        <v>442</v>
      </c>
      <c r="B446" s="5">
        <v>442</v>
      </c>
      <c r="C446" s="2" t="s">
        <v>271</v>
      </c>
      <c r="D446" s="2" t="s">
        <v>289</v>
      </c>
      <c r="E446" s="2" t="s">
        <v>273</v>
      </c>
      <c r="F446" s="4">
        <v>41195</v>
      </c>
      <c r="G446" s="4">
        <v>44280</v>
      </c>
      <c r="H446" s="4">
        <f t="shared" si="31"/>
        <v>44645</v>
      </c>
      <c r="I446" s="3">
        <f t="shared" ca="1" si="32"/>
        <v>154</v>
      </c>
      <c r="J446" s="2" t="s">
        <v>85</v>
      </c>
      <c r="K446" s="2" t="s">
        <v>105</v>
      </c>
      <c r="L446" s="63" t="str">
        <f t="shared" si="28"/>
        <v>Aleksander Prus</v>
      </c>
    </row>
    <row r="447" spans="1:12" ht="20.100000000000001" customHeight="1" x14ac:dyDescent="0.25">
      <c r="A447" s="6">
        <v>443</v>
      </c>
      <c r="B447" s="5">
        <v>443</v>
      </c>
      <c r="C447" s="2" t="s">
        <v>183</v>
      </c>
      <c r="D447" s="2" t="s">
        <v>288</v>
      </c>
      <c r="E447" s="2" t="s">
        <v>273</v>
      </c>
      <c r="F447" s="4">
        <v>37921</v>
      </c>
      <c r="G447" s="4">
        <v>44280</v>
      </c>
      <c r="H447" s="4">
        <f t="shared" si="31"/>
        <v>44645</v>
      </c>
      <c r="I447" s="3">
        <f t="shared" ca="1" si="32"/>
        <v>154</v>
      </c>
      <c r="J447" s="2" t="s">
        <v>85</v>
      </c>
      <c r="K447" s="2" t="s">
        <v>105</v>
      </c>
      <c r="L447" s="63" t="str">
        <f t="shared" si="28"/>
        <v>Łukasz Rewers</v>
      </c>
    </row>
    <row r="448" spans="1:12" ht="20.100000000000001" customHeight="1" x14ac:dyDescent="0.25">
      <c r="A448" s="6">
        <v>444</v>
      </c>
      <c r="B448" s="5">
        <v>444</v>
      </c>
      <c r="C448" s="2" t="s">
        <v>230</v>
      </c>
      <c r="D448" s="2" t="s">
        <v>287</v>
      </c>
      <c r="E448" s="2" t="s">
        <v>273</v>
      </c>
      <c r="F448" s="4">
        <v>39005</v>
      </c>
      <c r="G448" s="4">
        <v>44280</v>
      </c>
      <c r="H448" s="4">
        <f t="shared" si="31"/>
        <v>44645</v>
      </c>
      <c r="I448" s="3">
        <f t="shared" ca="1" si="32"/>
        <v>154</v>
      </c>
      <c r="J448" s="2" t="s">
        <v>85</v>
      </c>
      <c r="K448" s="2" t="s">
        <v>105</v>
      </c>
      <c r="L448" s="63" t="str">
        <f t="shared" si="28"/>
        <v>Artur Staszak</v>
      </c>
    </row>
    <row r="449" spans="1:12" ht="20.100000000000001" customHeight="1" x14ac:dyDescent="0.25">
      <c r="A449" s="6">
        <v>445</v>
      </c>
      <c r="B449" s="5">
        <v>445</v>
      </c>
      <c r="C449" s="2" t="s">
        <v>181</v>
      </c>
      <c r="D449" s="2" t="s">
        <v>287</v>
      </c>
      <c r="E449" s="2" t="s">
        <v>273</v>
      </c>
      <c r="F449" s="4">
        <v>40981</v>
      </c>
      <c r="G449" s="4">
        <v>44280</v>
      </c>
      <c r="H449" s="4">
        <f t="shared" si="31"/>
        <v>44645</v>
      </c>
      <c r="I449" s="3">
        <f t="shared" ca="1" si="32"/>
        <v>154</v>
      </c>
      <c r="J449" s="2" t="s">
        <v>85</v>
      </c>
      <c r="K449" s="2" t="s">
        <v>105</v>
      </c>
      <c r="L449" s="63" t="str">
        <f t="shared" si="28"/>
        <v>Tomasz Staszak</v>
      </c>
    </row>
    <row r="450" spans="1:12" ht="20.100000000000001" customHeight="1" x14ac:dyDescent="0.25">
      <c r="A450" s="6">
        <v>446</v>
      </c>
      <c r="B450" s="5">
        <v>446</v>
      </c>
      <c r="C450" s="2" t="s">
        <v>43</v>
      </c>
      <c r="D450" s="2" t="s">
        <v>286</v>
      </c>
      <c r="E450" s="2" t="s">
        <v>273</v>
      </c>
      <c r="F450" s="4">
        <v>41859</v>
      </c>
      <c r="G450" s="4">
        <v>44280</v>
      </c>
      <c r="H450" s="4">
        <f t="shared" si="31"/>
        <v>44645</v>
      </c>
      <c r="I450" s="3">
        <f t="shared" ca="1" si="32"/>
        <v>154</v>
      </c>
      <c r="J450" s="2" t="s">
        <v>85</v>
      </c>
      <c r="K450" s="2" t="s">
        <v>105</v>
      </c>
      <c r="L450" s="63" t="str">
        <f t="shared" si="28"/>
        <v>Julia Szafrańska</v>
      </c>
    </row>
    <row r="451" spans="1:12" ht="20.100000000000001" customHeight="1" x14ac:dyDescent="0.25">
      <c r="A451" s="6">
        <v>447</v>
      </c>
      <c r="B451" s="5">
        <v>447</v>
      </c>
      <c r="C451" s="2" t="s">
        <v>199</v>
      </c>
      <c r="D451" s="2" t="s">
        <v>285</v>
      </c>
      <c r="E451" s="2" t="s">
        <v>273</v>
      </c>
      <c r="F451" s="4">
        <v>40094</v>
      </c>
      <c r="G451" s="4">
        <v>44280</v>
      </c>
      <c r="H451" s="4">
        <f t="shared" si="31"/>
        <v>44645</v>
      </c>
      <c r="I451" s="3">
        <f t="shared" ca="1" si="32"/>
        <v>154</v>
      </c>
      <c r="J451" s="2" t="s">
        <v>85</v>
      </c>
      <c r="K451" s="2" t="s">
        <v>105</v>
      </c>
      <c r="L451" s="63" t="str">
        <f t="shared" si="28"/>
        <v>Jan Szfrański</v>
      </c>
    </row>
    <row r="452" spans="1:12" ht="20.100000000000001" customHeight="1" x14ac:dyDescent="0.25">
      <c r="A452" s="6">
        <v>448</v>
      </c>
      <c r="B452" s="5">
        <v>448</v>
      </c>
      <c r="C452" s="2" t="s">
        <v>186</v>
      </c>
      <c r="D452" s="2" t="s">
        <v>284</v>
      </c>
      <c r="E452" s="2" t="s">
        <v>273</v>
      </c>
      <c r="F452" s="4">
        <v>30689</v>
      </c>
      <c r="G452" s="4">
        <v>44280</v>
      </c>
      <c r="H452" s="4">
        <f t="shared" si="31"/>
        <v>44645</v>
      </c>
      <c r="I452" s="3">
        <f t="shared" ca="1" si="32"/>
        <v>154</v>
      </c>
      <c r="J452" s="2" t="s">
        <v>85</v>
      </c>
      <c r="K452" s="2" t="s">
        <v>105</v>
      </c>
      <c r="L452" s="63" t="str">
        <f t="shared" si="28"/>
        <v>Andrzej Szczublewski</v>
      </c>
    </row>
    <row r="453" spans="1:12" ht="20.100000000000001" customHeight="1" x14ac:dyDescent="0.25">
      <c r="A453" s="6">
        <v>449</v>
      </c>
      <c r="B453" s="5">
        <v>449</v>
      </c>
      <c r="C453" s="2" t="s">
        <v>122</v>
      </c>
      <c r="D453" s="2" t="s">
        <v>283</v>
      </c>
      <c r="E453" s="2" t="s">
        <v>273</v>
      </c>
      <c r="F453" s="4">
        <v>41659</v>
      </c>
      <c r="G453" s="4">
        <v>44280</v>
      </c>
      <c r="H453" s="4">
        <f t="shared" si="31"/>
        <v>44645</v>
      </c>
      <c r="I453" s="3">
        <f t="shared" ca="1" si="32"/>
        <v>154</v>
      </c>
      <c r="J453" s="2" t="s">
        <v>85</v>
      </c>
      <c r="K453" s="2" t="s">
        <v>105</v>
      </c>
      <c r="L453" s="63" t="str">
        <f t="shared" si="28"/>
        <v>Mateusz Walter</v>
      </c>
    </row>
    <row r="454" spans="1:12" ht="20.100000000000001" customHeight="1" x14ac:dyDescent="0.25">
      <c r="A454" s="6">
        <v>450</v>
      </c>
      <c r="B454" s="5">
        <v>450</v>
      </c>
      <c r="C454" s="2" t="s">
        <v>282</v>
      </c>
      <c r="D454" s="2" t="s">
        <v>281</v>
      </c>
      <c r="E454" s="2" t="s">
        <v>273</v>
      </c>
      <c r="F454" s="4">
        <v>39703</v>
      </c>
      <c r="G454" s="4">
        <v>44280</v>
      </c>
      <c r="H454" s="4">
        <f t="shared" si="31"/>
        <v>44645</v>
      </c>
      <c r="I454" s="3">
        <f t="shared" ca="1" si="32"/>
        <v>154</v>
      </c>
      <c r="J454" s="2" t="s">
        <v>85</v>
      </c>
      <c r="K454" s="2" t="s">
        <v>105</v>
      </c>
      <c r="L454" s="63" t="str">
        <f t="shared" ref="L454:L517" si="33">C454&amp;" "&amp;D454</f>
        <v>Hubert Wietrzykowski</v>
      </c>
    </row>
    <row r="455" spans="1:12" ht="20.100000000000001" customHeight="1" x14ac:dyDescent="0.25">
      <c r="A455" s="6">
        <v>451</v>
      </c>
      <c r="B455" s="5">
        <v>451</v>
      </c>
      <c r="C455" s="2" t="s">
        <v>137</v>
      </c>
      <c r="D455" s="2" t="s">
        <v>281</v>
      </c>
      <c r="E455" s="2" t="s">
        <v>273</v>
      </c>
      <c r="F455" s="4">
        <v>30872</v>
      </c>
      <c r="G455" s="4">
        <v>44280</v>
      </c>
      <c r="H455" s="4">
        <f t="shared" si="31"/>
        <v>44645</v>
      </c>
      <c r="I455" s="3">
        <f t="shared" ca="1" si="32"/>
        <v>154</v>
      </c>
      <c r="J455" s="2" t="s">
        <v>85</v>
      </c>
      <c r="K455" s="2" t="s">
        <v>105</v>
      </c>
      <c r="L455" s="63" t="str">
        <f t="shared" si="33"/>
        <v>Marcin Wietrzykowski</v>
      </c>
    </row>
    <row r="456" spans="1:12" ht="20.100000000000001" customHeight="1" x14ac:dyDescent="0.25">
      <c r="A456" s="6">
        <v>452</v>
      </c>
      <c r="B456" s="5">
        <v>452</v>
      </c>
      <c r="C456" s="2" t="s">
        <v>280</v>
      </c>
      <c r="D456" s="2" t="s">
        <v>279</v>
      </c>
      <c r="E456" s="2" t="s">
        <v>273</v>
      </c>
      <c r="F456" s="4">
        <v>41153</v>
      </c>
      <c r="G456" s="4">
        <v>44280</v>
      </c>
      <c r="H456" s="4">
        <f t="shared" si="31"/>
        <v>44645</v>
      </c>
      <c r="I456" s="3">
        <f t="shared" ca="1" si="32"/>
        <v>154</v>
      </c>
      <c r="J456" s="2" t="s">
        <v>85</v>
      </c>
      <c r="K456" s="2" t="s">
        <v>105</v>
      </c>
      <c r="L456" s="63" t="str">
        <f t="shared" si="33"/>
        <v>Marcel Witkowski</v>
      </c>
    </row>
    <row r="457" spans="1:12" ht="20.100000000000001" customHeight="1" x14ac:dyDescent="0.25">
      <c r="A457" s="6">
        <v>453</v>
      </c>
      <c r="B457" s="5">
        <v>453</v>
      </c>
      <c r="C457" s="2" t="s">
        <v>43</v>
      </c>
      <c r="D457" s="2" t="s">
        <v>278</v>
      </c>
      <c r="E457" s="2" t="s">
        <v>273</v>
      </c>
      <c r="F457" s="4">
        <v>40702</v>
      </c>
      <c r="G457" s="4">
        <v>44280</v>
      </c>
      <c r="H457" s="4">
        <f t="shared" si="31"/>
        <v>44645</v>
      </c>
      <c r="I457" s="3">
        <f t="shared" ca="1" si="32"/>
        <v>154</v>
      </c>
      <c r="J457" s="2" t="s">
        <v>85</v>
      </c>
      <c r="K457" s="2" t="s">
        <v>105</v>
      </c>
      <c r="L457" s="63" t="str">
        <f t="shared" si="33"/>
        <v>Julia Zawistowska</v>
      </c>
    </row>
    <row r="458" spans="1:12" ht="20.100000000000001" customHeight="1" x14ac:dyDescent="0.25">
      <c r="A458" s="6">
        <v>454</v>
      </c>
      <c r="B458" s="5">
        <v>454</v>
      </c>
      <c r="C458" s="2" t="s">
        <v>277</v>
      </c>
      <c r="D458" s="2" t="s">
        <v>276</v>
      </c>
      <c r="E458" s="2" t="s">
        <v>273</v>
      </c>
      <c r="F458" s="4">
        <v>41849</v>
      </c>
      <c r="G458" s="4">
        <v>44280</v>
      </c>
      <c r="H458" s="4">
        <f t="shared" si="31"/>
        <v>44645</v>
      </c>
      <c r="I458" s="3">
        <f t="shared" ca="1" si="32"/>
        <v>154</v>
      </c>
      <c r="J458" s="2" t="s">
        <v>85</v>
      </c>
      <c r="K458" s="2" t="s">
        <v>105</v>
      </c>
      <c r="L458" s="63" t="str">
        <f t="shared" si="33"/>
        <v>Franciszek Zawistowski</v>
      </c>
    </row>
    <row r="459" spans="1:12" ht="20.100000000000001" customHeight="1" x14ac:dyDescent="0.25">
      <c r="A459" s="6">
        <v>455</v>
      </c>
      <c r="B459" s="5">
        <v>455</v>
      </c>
      <c r="C459" s="2" t="s">
        <v>275</v>
      </c>
      <c r="D459" s="2" t="s">
        <v>274</v>
      </c>
      <c r="E459" s="2" t="s">
        <v>273</v>
      </c>
      <c r="F459" s="4">
        <v>26429</v>
      </c>
      <c r="G459" s="4">
        <v>44280</v>
      </c>
      <c r="H459" s="4">
        <f t="shared" si="31"/>
        <v>44645</v>
      </c>
      <c r="I459" s="3">
        <f t="shared" ca="1" si="32"/>
        <v>154</v>
      </c>
      <c r="J459" s="2" t="s">
        <v>85</v>
      </c>
      <c r="K459" s="2" t="s">
        <v>105</v>
      </c>
      <c r="L459" s="63" t="str">
        <f t="shared" si="33"/>
        <v>Cezary  Kulczyński</v>
      </c>
    </row>
    <row r="460" spans="1:12" ht="20.100000000000001" customHeight="1" x14ac:dyDescent="0.25">
      <c r="A460" s="6">
        <v>456</v>
      </c>
      <c r="B460" s="5">
        <v>456</v>
      </c>
      <c r="C460" s="2" t="s">
        <v>109</v>
      </c>
      <c r="D460" s="2" t="s">
        <v>274</v>
      </c>
      <c r="E460" s="2" t="s">
        <v>273</v>
      </c>
      <c r="F460" s="4">
        <v>39226</v>
      </c>
      <c r="G460" s="4">
        <v>44280</v>
      </c>
      <c r="H460" s="4">
        <f t="shared" si="31"/>
        <v>44645</v>
      </c>
      <c r="I460" s="3">
        <f t="shared" ca="1" si="32"/>
        <v>154</v>
      </c>
      <c r="J460" s="2" t="s">
        <v>85</v>
      </c>
      <c r="K460" s="2" t="s">
        <v>105</v>
      </c>
      <c r="L460" s="63" t="str">
        <f t="shared" si="33"/>
        <v>Piotr Kulczyński</v>
      </c>
    </row>
    <row r="461" spans="1:12" ht="20.100000000000001" customHeight="1" x14ac:dyDescent="0.25">
      <c r="A461" s="6">
        <v>457</v>
      </c>
      <c r="B461" s="5">
        <v>457</v>
      </c>
      <c r="C461" s="2" t="s">
        <v>156</v>
      </c>
      <c r="D461" s="2" t="s">
        <v>272</v>
      </c>
      <c r="E461" s="2" t="s">
        <v>269</v>
      </c>
      <c r="F461" s="4">
        <v>41617</v>
      </c>
      <c r="G461" s="4">
        <v>44280</v>
      </c>
      <c r="H461" s="4">
        <f t="shared" si="31"/>
        <v>44645</v>
      </c>
      <c r="I461" s="3">
        <f t="shared" ca="1" si="32"/>
        <v>154</v>
      </c>
      <c r="J461" s="2" t="s">
        <v>85</v>
      </c>
      <c r="K461" s="2" t="s">
        <v>105</v>
      </c>
      <c r="L461" s="63" t="str">
        <f t="shared" si="33"/>
        <v>Jakub Burakiewicz</v>
      </c>
    </row>
    <row r="462" spans="1:12" ht="20.100000000000001" customHeight="1" x14ac:dyDescent="0.25">
      <c r="A462" s="6">
        <v>458</v>
      </c>
      <c r="B462" s="5">
        <v>458</v>
      </c>
      <c r="C462" s="2" t="s">
        <v>271</v>
      </c>
      <c r="D462" s="2" t="s">
        <v>270</v>
      </c>
      <c r="E462" s="2" t="s">
        <v>269</v>
      </c>
      <c r="F462" s="4">
        <v>41101</v>
      </c>
      <c r="G462" s="4">
        <v>44280</v>
      </c>
      <c r="H462" s="4">
        <f t="shared" si="31"/>
        <v>44645</v>
      </c>
      <c r="I462" s="3">
        <f t="shared" ca="1" si="32"/>
        <v>154</v>
      </c>
      <c r="J462" s="2" t="s">
        <v>85</v>
      </c>
      <c r="K462" s="2" t="s">
        <v>105</v>
      </c>
      <c r="L462" s="63" t="str">
        <f t="shared" si="33"/>
        <v>Aleksander Machoniak</v>
      </c>
    </row>
    <row r="463" spans="1:12" ht="20.100000000000001" customHeight="1" x14ac:dyDescent="0.25">
      <c r="A463" s="6">
        <v>459</v>
      </c>
      <c r="B463" s="5">
        <v>459</v>
      </c>
      <c r="C463" s="2" t="s">
        <v>167</v>
      </c>
      <c r="D463" s="2" t="s">
        <v>268</v>
      </c>
      <c r="E463" s="2" t="s">
        <v>233</v>
      </c>
      <c r="F463" s="4">
        <v>38099</v>
      </c>
      <c r="G463" s="4">
        <v>44291</v>
      </c>
      <c r="H463" s="4">
        <f t="shared" si="31"/>
        <v>44656</v>
      </c>
      <c r="I463" s="3">
        <f t="shared" ca="1" si="32"/>
        <v>165</v>
      </c>
      <c r="J463" s="2" t="s">
        <v>232</v>
      </c>
      <c r="K463" s="2" t="s">
        <v>105</v>
      </c>
      <c r="L463" s="63" t="str">
        <f t="shared" si="33"/>
        <v>Bartosz Korpalski</v>
      </c>
    </row>
    <row r="464" spans="1:12" ht="20.100000000000001" customHeight="1" x14ac:dyDescent="0.25">
      <c r="A464" s="6">
        <v>460</v>
      </c>
      <c r="B464" s="5">
        <v>460</v>
      </c>
      <c r="C464" s="2" t="s">
        <v>267</v>
      </c>
      <c r="D464" s="2" t="s">
        <v>266</v>
      </c>
      <c r="E464" s="2" t="s">
        <v>233</v>
      </c>
      <c r="F464" s="4">
        <v>35139</v>
      </c>
      <c r="G464" s="4">
        <v>44291</v>
      </c>
      <c r="H464" s="4">
        <f t="shared" si="31"/>
        <v>44656</v>
      </c>
      <c r="I464" s="3">
        <f t="shared" ca="1" si="32"/>
        <v>165</v>
      </c>
      <c r="J464" s="2" t="s">
        <v>232</v>
      </c>
      <c r="K464" s="2" t="s">
        <v>105</v>
      </c>
      <c r="L464" s="63" t="str">
        <f t="shared" si="33"/>
        <v>Marzena Zalewska</v>
      </c>
    </row>
    <row r="465" spans="1:12" ht="20.100000000000001" customHeight="1" x14ac:dyDescent="0.25">
      <c r="A465" s="6">
        <v>461</v>
      </c>
      <c r="B465" s="5">
        <v>461</v>
      </c>
      <c r="C465" s="2" t="s">
        <v>265</v>
      </c>
      <c r="D465" s="2" t="s">
        <v>264</v>
      </c>
      <c r="E465" s="2" t="s">
        <v>233</v>
      </c>
      <c r="F465" s="4">
        <v>38204</v>
      </c>
      <c r="G465" s="4">
        <v>44291</v>
      </c>
      <c r="H465" s="4">
        <f t="shared" si="31"/>
        <v>44656</v>
      </c>
      <c r="I465" s="3">
        <f t="shared" ca="1" si="32"/>
        <v>165</v>
      </c>
      <c r="J465" s="2" t="s">
        <v>232</v>
      </c>
      <c r="K465" s="2" t="s">
        <v>105</v>
      </c>
      <c r="L465" s="63" t="str">
        <f t="shared" si="33"/>
        <v>Amelia Jaroszewska</v>
      </c>
    </row>
    <row r="466" spans="1:12" ht="20.100000000000001" customHeight="1" x14ac:dyDescent="0.25">
      <c r="A466" s="6">
        <v>462</v>
      </c>
      <c r="B466" s="5">
        <v>462</v>
      </c>
      <c r="C466" s="2" t="s">
        <v>151</v>
      </c>
      <c r="D466" s="2" t="s">
        <v>263</v>
      </c>
      <c r="E466" s="2" t="s">
        <v>233</v>
      </c>
      <c r="F466" s="4">
        <v>38663</v>
      </c>
      <c r="G466" s="4">
        <v>44291</v>
      </c>
      <c r="H466" s="4">
        <f t="shared" si="31"/>
        <v>44656</v>
      </c>
      <c r="I466" s="3">
        <f t="shared" ca="1" si="32"/>
        <v>165</v>
      </c>
      <c r="J466" s="2" t="s">
        <v>232</v>
      </c>
      <c r="K466" s="2" t="s">
        <v>105</v>
      </c>
      <c r="L466" s="63" t="str">
        <f t="shared" si="33"/>
        <v>Zuzanna Świtalska</v>
      </c>
    </row>
    <row r="467" spans="1:12" ht="20.100000000000001" customHeight="1" x14ac:dyDescent="0.25">
      <c r="A467" s="6">
        <v>463</v>
      </c>
      <c r="B467" s="5">
        <v>463</v>
      </c>
      <c r="C467" s="2" t="s">
        <v>43</v>
      </c>
      <c r="D467" s="2" t="s">
        <v>262</v>
      </c>
      <c r="E467" s="2" t="s">
        <v>233</v>
      </c>
      <c r="F467" s="4">
        <v>38304</v>
      </c>
      <c r="G467" s="4">
        <v>44291</v>
      </c>
      <c r="H467" s="4">
        <f t="shared" si="31"/>
        <v>44656</v>
      </c>
      <c r="I467" s="3">
        <f t="shared" ca="1" si="32"/>
        <v>165</v>
      </c>
      <c r="J467" s="2" t="s">
        <v>232</v>
      </c>
      <c r="K467" s="2" t="s">
        <v>105</v>
      </c>
      <c r="L467" s="63" t="str">
        <f t="shared" si="33"/>
        <v>Julia Sikorska</v>
      </c>
    </row>
    <row r="468" spans="1:12" ht="20.100000000000001" customHeight="1" x14ac:dyDescent="0.25">
      <c r="A468" s="6">
        <v>464</v>
      </c>
      <c r="B468" s="5">
        <v>464</v>
      </c>
      <c r="C468" s="2" t="s">
        <v>261</v>
      </c>
      <c r="D468" s="2" t="s">
        <v>256</v>
      </c>
      <c r="E468" s="2" t="s">
        <v>233</v>
      </c>
      <c r="F468" s="4">
        <v>37631</v>
      </c>
      <c r="G468" s="4">
        <v>44291</v>
      </c>
      <c r="H468" s="4">
        <f t="shared" si="31"/>
        <v>44656</v>
      </c>
      <c r="I468" s="3">
        <f t="shared" ca="1" si="32"/>
        <v>165</v>
      </c>
      <c r="J468" s="2" t="s">
        <v>232</v>
      </c>
      <c r="K468" s="2" t="s">
        <v>105</v>
      </c>
      <c r="L468" s="63" t="str">
        <f t="shared" si="33"/>
        <v>Nadia Różańska</v>
      </c>
    </row>
    <row r="469" spans="1:12" ht="20.100000000000001" customHeight="1" x14ac:dyDescent="0.25">
      <c r="A469" s="6">
        <v>465</v>
      </c>
      <c r="B469" s="5">
        <v>465</v>
      </c>
      <c r="C469" s="2" t="s">
        <v>260</v>
      </c>
      <c r="D469" s="2" t="s">
        <v>259</v>
      </c>
      <c r="E469" s="2" t="s">
        <v>233</v>
      </c>
      <c r="F469" s="4">
        <v>39667</v>
      </c>
      <c r="G469" s="4">
        <v>44291</v>
      </c>
      <c r="H469" s="4">
        <f t="shared" si="31"/>
        <v>44656</v>
      </c>
      <c r="I469" s="3">
        <f t="shared" ca="1" si="32"/>
        <v>165</v>
      </c>
      <c r="J469" s="2" t="s">
        <v>232</v>
      </c>
      <c r="K469" s="2" t="s">
        <v>105</v>
      </c>
      <c r="L469" s="63" t="str">
        <f t="shared" si="33"/>
        <v>Ihor Mantyk</v>
      </c>
    </row>
    <row r="470" spans="1:12" ht="20.100000000000001" customHeight="1" x14ac:dyDescent="0.25">
      <c r="A470" s="6">
        <v>466</v>
      </c>
      <c r="B470" s="5">
        <v>466</v>
      </c>
      <c r="C470" s="2" t="s">
        <v>204</v>
      </c>
      <c r="D470" s="2" t="s">
        <v>258</v>
      </c>
      <c r="E470" s="2" t="s">
        <v>233</v>
      </c>
      <c r="F470" s="4">
        <v>38329</v>
      </c>
      <c r="G470" s="4">
        <v>44291</v>
      </c>
      <c r="H470" s="4">
        <f t="shared" si="31"/>
        <v>44656</v>
      </c>
      <c r="I470" s="3">
        <f t="shared" ca="1" si="32"/>
        <v>165</v>
      </c>
      <c r="J470" s="2" t="s">
        <v>232</v>
      </c>
      <c r="K470" s="2" t="s">
        <v>105</v>
      </c>
      <c r="L470" s="63" t="str">
        <f t="shared" si="33"/>
        <v>Mikołaj Maćkowiak</v>
      </c>
    </row>
    <row r="471" spans="1:12" ht="20.100000000000001" customHeight="1" x14ac:dyDescent="0.25">
      <c r="A471" s="6">
        <v>467</v>
      </c>
      <c r="B471" s="5">
        <v>467</v>
      </c>
      <c r="C471" s="2" t="s">
        <v>257</v>
      </c>
      <c r="D471" s="2" t="s">
        <v>256</v>
      </c>
      <c r="E471" s="2" t="s">
        <v>233</v>
      </c>
      <c r="F471" s="4">
        <v>38971</v>
      </c>
      <c r="G471" s="4">
        <v>44291</v>
      </c>
      <c r="H471" s="4">
        <f t="shared" si="31"/>
        <v>44656</v>
      </c>
      <c r="I471" s="3">
        <f t="shared" ca="1" si="32"/>
        <v>165</v>
      </c>
      <c r="J471" s="2" t="s">
        <v>232</v>
      </c>
      <c r="K471" s="2" t="s">
        <v>105</v>
      </c>
      <c r="L471" s="63" t="str">
        <f t="shared" si="33"/>
        <v>Tatiana Różańska</v>
      </c>
    </row>
    <row r="472" spans="1:12" ht="20.100000000000001" customHeight="1" x14ac:dyDescent="0.25">
      <c r="A472" s="6">
        <v>468</v>
      </c>
      <c r="B472" s="5">
        <v>468</v>
      </c>
      <c r="C472" s="2" t="s">
        <v>255</v>
      </c>
      <c r="D472" s="2" t="s">
        <v>234</v>
      </c>
      <c r="E472" s="2" t="s">
        <v>233</v>
      </c>
      <c r="F472" s="4">
        <v>39055</v>
      </c>
      <c r="G472" s="4">
        <v>44291</v>
      </c>
      <c r="H472" s="4">
        <f t="shared" si="31"/>
        <v>44656</v>
      </c>
      <c r="I472" s="3">
        <f t="shared" ca="1" si="32"/>
        <v>165</v>
      </c>
      <c r="J472" s="2" t="s">
        <v>232</v>
      </c>
      <c r="K472" s="2" t="s">
        <v>105</v>
      </c>
      <c r="L472" s="63" t="str">
        <f t="shared" si="33"/>
        <v>Szymon Serocki</v>
      </c>
    </row>
    <row r="473" spans="1:12" ht="20.100000000000001" customHeight="1" x14ac:dyDescent="0.25">
      <c r="A473" s="6">
        <v>469</v>
      </c>
      <c r="B473" s="5">
        <v>469</v>
      </c>
      <c r="C473" s="2" t="s">
        <v>156</v>
      </c>
      <c r="D473" s="2" t="s">
        <v>245</v>
      </c>
      <c r="E473" s="2" t="s">
        <v>233</v>
      </c>
      <c r="F473" s="4">
        <v>39968</v>
      </c>
      <c r="G473" s="4">
        <v>44291</v>
      </c>
      <c r="H473" s="4">
        <f t="shared" ref="H473:H498" si="34">IF(G473="","",G473+365)</f>
        <v>44656</v>
      </c>
      <c r="I473" s="3">
        <f t="shared" ref="I473:I498" ca="1" si="35">IF(G473="","",H473-$A$2)</f>
        <v>165</v>
      </c>
      <c r="J473" s="2" t="s">
        <v>232</v>
      </c>
      <c r="K473" s="2" t="s">
        <v>105</v>
      </c>
      <c r="L473" s="63" t="str">
        <f t="shared" si="33"/>
        <v>Jakub Gniadek</v>
      </c>
    </row>
    <row r="474" spans="1:12" ht="20.100000000000001" customHeight="1" x14ac:dyDescent="0.25">
      <c r="A474" s="6">
        <v>470</v>
      </c>
      <c r="B474" s="5">
        <v>470</v>
      </c>
      <c r="C474" s="2" t="s">
        <v>175</v>
      </c>
      <c r="D474" s="2" t="s">
        <v>254</v>
      </c>
      <c r="E474" s="2" t="s">
        <v>233</v>
      </c>
      <c r="F474" s="4">
        <v>39327</v>
      </c>
      <c r="G474" s="4">
        <v>44291</v>
      </c>
      <c r="H474" s="4">
        <f t="shared" si="34"/>
        <v>44656</v>
      </c>
      <c r="I474" s="3">
        <f t="shared" ca="1" si="35"/>
        <v>165</v>
      </c>
      <c r="J474" s="2" t="s">
        <v>232</v>
      </c>
      <c r="K474" s="2" t="s">
        <v>105</v>
      </c>
      <c r="L474" s="63" t="str">
        <f t="shared" si="33"/>
        <v>Wiktor Dembek</v>
      </c>
    </row>
    <row r="475" spans="1:12" ht="20.100000000000001" customHeight="1" x14ac:dyDescent="0.25">
      <c r="A475" s="6">
        <v>471</v>
      </c>
      <c r="B475" s="5">
        <v>471</v>
      </c>
      <c r="C475" s="2" t="s">
        <v>253</v>
      </c>
      <c r="D475" s="2" t="s">
        <v>252</v>
      </c>
      <c r="E475" s="2" t="s">
        <v>233</v>
      </c>
      <c r="F475" s="4">
        <v>36795</v>
      </c>
      <c r="G475" s="4">
        <v>44291</v>
      </c>
      <c r="H475" s="4">
        <f t="shared" si="34"/>
        <v>44656</v>
      </c>
      <c r="I475" s="3">
        <f t="shared" ca="1" si="35"/>
        <v>165</v>
      </c>
      <c r="J475" s="2" t="s">
        <v>232</v>
      </c>
      <c r="K475" s="2" t="s">
        <v>105</v>
      </c>
      <c r="L475" s="63" t="str">
        <f t="shared" si="33"/>
        <v>Oliwia Krajewska</v>
      </c>
    </row>
    <row r="476" spans="1:12" ht="20.100000000000001" customHeight="1" x14ac:dyDescent="0.25">
      <c r="A476" s="6">
        <v>472</v>
      </c>
      <c r="B476" s="5">
        <v>472</v>
      </c>
      <c r="C476" s="2" t="s">
        <v>251</v>
      </c>
      <c r="D476" s="2" t="s">
        <v>250</v>
      </c>
      <c r="E476" s="2" t="s">
        <v>233</v>
      </c>
      <c r="F476" s="4">
        <v>36548</v>
      </c>
      <c r="G476" s="4">
        <v>44291</v>
      </c>
      <c r="H476" s="4">
        <f t="shared" si="34"/>
        <v>44656</v>
      </c>
      <c r="I476" s="3">
        <f t="shared" ca="1" si="35"/>
        <v>165</v>
      </c>
      <c r="J476" s="2" t="s">
        <v>232</v>
      </c>
      <c r="K476" s="2" t="s">
        <v>105</v>
      </c>
      <c r="L476" s="63" t="str">
        <f t="shared" si="33"/>
        <v>Gracjan Garsztka</v>
      </c>
    </row>
    <row r="477" spans="1:12" ht="20.100000000000001" customHeight="1" x14ac:dyDescent="0.25">
      <c r="A477" s="6">
        <v>473</v>
      </c>
      <c r="B477" s="5">
        <v>473</v>
      </c>
      <c r="C477" s="2" t="s">
        <v>249</v>
      </c>
      <c r="D477" s="2" t="s">
        <v>248</v>
      </c>
      <c r="E477" s="2" t="s">
        <v>233</v>
      </c>
      <c r="F477" s="4">
        <v>39554</v>
      </c>
      <c r="G477" s="4">
        <v>44291</v>
      </c>
      <c r="H477" s="4">
        <f t="shared" si="34"/>
        <v>44656</v>
      </c>
      <c r="I477" s="3">
        <f t="shared" ca="1" si="35"/>
        <v>165</v>
      </c>
      <c r="J477" s="2" t="s">
        <v>232</v>
      </c>
      <c r="K477" s="2" t="s">
        <v>105</v>
      </c>
      <c r="L477" s="63" t="str">
        <f t="shared" si="33"/>
        <v>Anastazja Macak</v>
      </c>
    </row>
    <row r="478" spans="1:12" ht="20.100000000000001" customHeight="1" x14ac:dyDescent="0.25">
      <c r="A478" s="6">
        <v>474</v>
      </c>
      <c r="B478" s="5">
        <v>474</v>
      </c>
      <c r="C478" s="2" t="s">
        <v>156</v>
      </c>
      <c r="D478" s="2" t="s">
        <v>247</v>
      </c>
      <c r="E478" s="2" t="s">
        <v>233</v>
      </c>
      <c r="F478" s="4">
        <v>32659</v>
      </c>
      <c r="G478" s="4">
        <v>44291</v>
      </c>
      <c r="H478" s="4">
        <f t="shared" si="34"/>
        <v>44656</v>
      </c>
      <c r="I478" s="3">
        <f t="shared" ca="1" si="35"/>
        <v>165</v>
      </c>
      <c r="J478" s="2" t="s">
        <v>232</v>
      </c>
      <c r="K478" s="2" t="s">
        <v>105</v>
      </c>
      <c r="L478" s="63" t="str">
        <f t="shared" si="33"/>
        <v>Jakub Sierpiński</v>
      </c>
    </row>
    <row r="479" spans="1:12" ht="20.100000000000001" customHeight="1" x14ac:dyDescent="0.25">
      <c r="A479" s="6">
        <v>475</v>
      </c>
      <c r="B479" s="5">
        <v>475</v>
      </c>
      <c r="C479" s="2" t="s">
        <v>246</v>
      </c>
      <c r="D479" s="2" t="s">
        <v>245</v>
      </c>
      <c r="E479" s="2" t="s">
        <v>233</v>
      </c>
      <c r="F479" s="4">
        <v>29514</v>
      </c>
      <c r="G479" s="4">
        <v>44291</v>
      </c>
      <c r="H479" s="4">
        <f t="shared" si="34"/>
        <v>44656</v>
      </c>
      <c r="I479" s="3">
        <f t="shared" ca="1" si="35"/>
        <v>165</v>
      </c>
      <c r="J479" s="2" t="s">
        <v>232</v>
      </c>
      <c r="K479" s="2" t="s">
        <v>105</v>
      </c>
      <c r="L479" s="63" t="str">
        <f t="shared" si="33"/>
        <v>Kamila Gniadek</v>
      </c>
    </row>
    <row r="480" spans="1:12" ht="20.100000000000001" customHeight="1" x14ac:dyDescent="0.25">
      <c r="A480" s="6">
        <v>476</v>
      </c>
      <c r="B480" s="5">
        <v>476</v>
      </c>
      <c r="C480" s="2" t="s">
        <v>244</v>
      </c>
      <c r="D480" s="2" t="s">
        <v>243</v>
      </c>
      <c r="E480" s="2" t="s">
        <v>233</v>
      </c>
      <c r="F480" s="4">
        <v>25570</v>
      </c>
      <c r="G480" s="4">
        <v>44291</v>
      </c>
      <c r="H480" s="4">
        <f t="shared" si="34"/>
        <v>44656</v>
      </c>
      <c r="I480" s="3">
        <f t="shared" ca="1" si="35"/>
        <v>165</v>
      </c>
      <c r="J480" s="2" t="s">
        <v>232</v>
      </c>
      <c r="K480" s="2" t="s">
        <v>105</v>
      </c>
      <c r="L480" s="63" t="str">
        <f t="shared" si="33"/>
        <v>Grzegorz Bielawski</v>
      </c>
    </row>
    <row r="481" spans="1:12" ht="20.100000000000001" customHeight="1" x14ac:dyDescent="0.25">
      <c r="A481" s="6">
        <v>477</v>
      </c>
      <c r="B481" s="5">
        <v>477</v>
      </c>
      <c r="C481" s="2" t="s">
        <v>242</v>
      </c>
      <c r="D481" s="2" t="s">
        <v>241</v>
      </c>
      <c r="E481" s="2" t="s">
        <v>233</v>
      </c>
      <c r="F481" s="4">
        <v>25817</v>
      </c>
      <c r="G481" s="4">
        <v>44291</v>
      </c>
      <c r="H481" s="4">
        <f t="shared" si="34"/>
        <v>44656</v>
      </c>
      <c r="I481" s="3">
        <f t="shared" ca="1" si="35"/>
        <v>165</v>
      </c>
      <c r="J481" s="2" t="s">
        <v>232</v>
      </c>
      <c r="K481" s="2" t="s">
        <v>105</v>
      </c>
      <c r="L481" s="63" t="str">
        <f t="shared" si="33"/>
        <v>Dariusz Brzeziński</v>
      </c>
    </row>
    <row r="482" spans="1:12" ht="20.100000000000001" customHeight="1" x14ac:dyDescent="0.25">
      <c r="A482" s="6">
        <v>478</v>
      </c>
      <c r="B482" s="5">
        <v>478</v>
      </c>
      <c r="C482" s="2" t="s">
        <v>130</v>
      </c>
      <c r="D482" s="2" t="s">
        <v>240</v>
      </c>
      <c r="E482" s="2" t="s">
        <v>233</v>
      </c>
      <c r="F482" s="4">
        <v>22954</v>
      </c>
      <c r="G482" s="4">
        <v>44291</v>
      </c>
      <c r="H482" s="4">
        <f t="shared" si="34"/>
        <v>44656</v>
      </c>
      <c r="I482" s="3">
        <f t="shared" ca="1" si="35"/>
        <v>165</v>
      </c>
      <c r="J482" s="2" t="s">
        <v>232</v>
      </c>
      <c r="K482" s="2" t="s">
        <v>105</v>
      </c>
      <c r="L482" s="63" t="str">
        <f t="shared" si="33"/>
        <v>Marek Pleskot</v>
      </c>
    </row>
    <row r="483" spans="1:12" ht="20.100000000000001" customHeight="1" x14ac:dyDescent="0.25">
      <c r="A483" s="6">
        <v>479</v>
      </c>
      <c r="B483" s="5">
        <v>479</v>
      </c>
      <c r="C483" s="2" t="s">
        <v>228</v>
      </c>
      <c r="D483" s="2" t="s">
        <v>239</v>
      </c>
      <c r="E483" s="2" t="s">
        <v>233</v>
      </c>
      <c r="F483" s="4">
        <v>26805</v>
      </c>
      <c r="G483" s="4">
        <v>44291</v>
      </c>
      <c r="H483" s="4">
        <f t="shared" si="34"/>
        <v>44656</v>
      </c>
      <c r="I483" s="3">
        <f t="shared" ca="1" si="35"/>
        <v>165</v>
      </c>
      <c r="J483" s="2" t="s">
        <v>232</v>
      </c>
      <c r="K483" s="2" t="s">
        <v>105</v>
      </c>
      <c r="L483" s="63" t="str">
        <f t="shared" si="33"/>
        <v>Mariusz Tuszyński</v>
      </c>
    </row>
    <row r="484" spans="1:12" ht="20.100000000000001" customHeight="1" x14ac:dyDescent="0.25">
      <c r="A484" s="6">
        <v>480</v>
      </c>
      <c r="B484" s="5">
        <v>480</v>
      </c>
      <c r="C484" s="2" t="s">
        <v>221</v>
      </c>
      <c r="D484" s="2" t="s">
        <v>238</v>
      </c>
      <c r="E484" s="2" t="s">
        <v>233</v>
      </c>
      <c r="F484" s="4">
        <v>26785</v>
      </c>
      <c r="G484" s="4">
        <v>44291</v>
      </c>
      <c r="H484" s="4">
        <f t="shared" si="34"/>
        <v>44656</v>
      </c>
      <c r="I484" s="3">
        <f t="shared" ca="1" si="35"/>
        <v>165</v>
      </c>
      <c r="J484" s="2" t="s">
        <v>232</v>
      </c>
      <c r="K484" s="2" t="s">
        <v>105</v>
      </c>
      <c r="L484" s="63" t="str">
        <f t="shared" si="33"/>
        <v>Beata Brzezińska</v>
      </c>
    </row>
    <row r="485" spans="1:12" ht="20.100000000000001" customHeight="1" x14ac:dyDescent="0.25">
      <c r="A485" s="6">
        <v>481</v>
      </c>
      <c r="B485" s="5">
        <v>481</v>
      </c>
      <c r="C485" s="2" t="s">
        <v>109</v>
      </c>
      <c r="D485" s="2" t="s">
        <v>237</v>
      </c>
      <c r="E485" s="2" t="s">
        <v>233</v>
      </c>
      <c r="F485" s="4">
        <v>30599</v>
      </c>
      <c r="G485" s="4">
        <v>44291</v>
      </c>
      <c r="H485" s="4">
        <f t="shared" si="34"/>
        <v>44656</v>
      </c>
      <c r="I485" s="3">
        <f t="shared" ca="1" si="35"/>
        <v>165</v>
      </c>
      <c r="J485" s="2" t="s">
        <v>232</v>
      </c>
      <c r="K485" s="2" t="s">
        <v>105</v>
      </c>
      <c r="L485" s="63" t="str">
        <f t="shared" si="33"/>
        <v>Piotr Frąszczak</v>
      </c>
    </row>
    <row r="486" spans="1:12" ht="20.100000000000001" customHeight="1" x14ac:dyDescent="0.25">
      <c r="A486" s="6">
        <v>482</v>
      </c>
      <c r="B486" s="5">
        <v>482</v>
      </c>
      <c r="C486" s="2" t="s">
        <v>109</v>
      </c>
      <c r="D486" s="2" t="s">
        <v>236</v>
      </c>
      <c r="E486" s="2" t="s">
        <v>233</v>
      </c>
      <c r="F486" s="4">
        <v>27824</v>
      </c>
      <c r="G486" s="4">
        <v>44291</v>
      </c>
      <c r="H486" s="4">
        <f t="shared" si="34"/>
        <v>44656</v>
      </c>
      <c r="I486" s="3">
        <f t="shared" ca="1" si="35"/>
        <v>165</v>
      </c>
      <c r="J486" s="2" t="s">
        <v>232</v>
      </c>
      <c r="K486" s="2" t="s">
        <v>105</v>
      </c>
      <c r="L486" s="63" t="str">
        <f t="shared" si="33"/>
        <v>Piotr Czyża</v>
      </c>
    </row>
    <row r="487" spans="1:12" ht="20.100000000000001" customHeight="1" x14ac:dyDescent="0.25">
      <c r="A487" s="6">
        <v>483</v>
      </c>
      <c r="B487" s="5">
        <v>483</v>
      </c>
      <c r="C487" s="2" t="s">
        <v>235</v>
      </c>
      <c r="D487" s="2" t="s">
        <v>234</v>
      </c>
      <c r="E487" s="2" t="s">
        <v>233</v>
      </c>
      <c r="F487" s="4">
        <v>28520</v>
      </c>
      <c r="G487" s="4">
        <v>44291</v>
      </c>
      <c r="H487" s="4">
        <f t="shared" si="34"/>
        <v>44656</v>
      </c>
      <c r="I487" s="3">
        <f t="shared" ca="1" si="35"/>
        <v>165</v>
      </c>
      <c r="J487" s="2" t="s">
        <v>232</v>
      </c>
      <c r="K487" s="2" t="s">
        <v>105</v>
      </c>
      <c r="L487" s="63" t="str">
        <f t="shared" si="33"/>
        <v>Krzysztof  Serocki</v>
      </c>
    </row>
    <row r="488" spans="1:12" ht="20.100000000000001" customHeight="1" x14ac:dyDescent="0.25">
      <c r="A488" s="6">
        <v>484</v>
      </c>
      <c r="B488" s="5">
        <v>484</v>
      </c>
      <c r="C488" s="2" t="s">
        <v>132</v>
      </c>
      <c r="D488" s="2" t="s">
        <v>231</v>
      </c>
      <c r="E488" s="2" t="s">
        <v>223</v>
      </c>
      <c r="F488" s="4">
        <v>41248</v>
      </c>
      <c r="G488" s="4">
        <v>44306</v>
      </c>
      <c r="H488" s="4">
        <f t="shared" si="34"/>
        <v>44671</v>
      </c>
      <c r="I488" s="3">
        <f t="shared" ca="1" si="35"/>
        <v>180</v>
      </c>
      <c r="J488" s="2" t="s">
        <v>85</v>
      </c>
      <c r="K488" s="2" t="s">
        <v>105</v>
      </c>
      <c r="L488" s="63" t="str">
        <f t="shared" si="33"/>
        <v>Adam Łukomski</v>
      </c>
    </row>
    <row r="489" spans="1:12" ht="20.100000000000001" customHeight="1" x14ac:dyDescent="0.25">
      <c r="A489" s="6">
        <v>485</v>
      </c>
      <c r="B489" s="5">
        <v>485</v>
      </c>
      <c r="C489" s="2" t="s">
        <v>230</v>
      </c>
      <c r="D489" s="2" t="s">
        <v>227</v>
      </c>
      <c r="E489" s="2" t="s">
        <v>223</v>
      </c>
      <c r="F489" s="4">
        <v>37167</v>
      </c>
      <c r="G489" s="4">
        <v>44306</v>
      </c>
      <c r="H489" s="4">
        <f t="shared" si="34"/>
        <v>44671</v>
      </c>
      <c r="I489" s="3">
        <f t="shared" ca="1" si="35"/>
        <v>180</v>
      </c>
      <c r="J489" s="2" t="s">
        <v>85</v>
      </c>
      <c r="K489" s="2" t="s">
        <v>105</v>
      </c>
      <c r="L489" s="63" t="str">
        <f t="shared" si="33"/>
        <v>Artur Michalik</v>
      </c>
    </row>
    <row r="490" spans="1:12" ht="20.100000000000001" customHeight="1" x14ac:dyDescent="0.25">
      <c r="A490" s="6">
        <v>486</v>
      </c>
      <c r="B490" s="5">
        <v>486</v>
      </c>
      <c r="C490" s="2" t="s">
        <v>88</v>
      </c>
      <c r="D490" s="2" t="s">
        <v>229</v>
      </c>
      <c r="E490" s="2" t="s">
        <v>223</v>
      </c>
      <c r="F490" s="4">
        <v>41374</v>
      </c>
      <c r="G490" s="4">
        <v>44306</v>
      </c>
      <c r="H490" s="4">
        <f t="shared" si="34"/>
        <v>44671</v>
      </c>
      <c r="I490" s="3">
        <f t="shared" ca="1" si="35"/>
        <v>180</v>
      </c>
      <c r="J490" s="2" t="s">
        <v>85</v>
      </c>
      <c r="K490" s="2" t="s">
        <v>105</v>
      </c>
      <c r="L490" s="63" t="str">
        <f t="shared" si="33"/>
        <v>Kacper  Wojciński</v>
      </c>
    </row>
    <row r="491" spans="1:12" ht="20.100000000000001" customHeight="1" x14ac:dyDescent="0.25">
      <c r="A491" s="6">
        <v>487</v>
      </c>
      <c r="B491" s="5">
        <v>487</v>
      </c>
      <c r="C491" s="2" t="s">
        <v>228</v>
      </c>
      <c r="D491" s="2" t="s">
        <v>227</v>
      </c>
      <c r="E491" s="2" t="s">
        <v>223</v>
      </c>
      <c r="F491" s="4">
        <v>26077</v>
      </c>
      <c r="G491" s="4">
        <v>44306</v>
      </c>
      <c r="H491" s="4">
        <f t="shared" si="34"/>
        <v>44671</v>
      </c>
      <c r="I491" s="3">
        <f t="shared" ca="1" si="35"/>
        <v>180</v>
      </c>
      <c r="J491" s="2" t="s">
        <v>85</v>
      </c>
      <c r="K491" s="2" t="s">
        <v>105</v>
      </c>
      <c r="L491" s="63" t="str">
        <f t="shared" si="33"/>
        <v>Mariusz Michalik</v>
      </c>
    </row>
    <row r="492" spans="1:12" ht="20.100000000000001" customHeight="1" x14ac:dyDescent="0.25">
      <c r="A492" s="6">
        <v>488</v>
      </c>
      <c r="B492" s="5">
        <v>488</v>
      </c>
      <c r="C492" s="2" t="s">
        <v>226</v>
      </c>
      <c r="D492" s="2" t="s">
        <v>225</v>
      </c>
      <c r="E492" s="2" t="s">
        <v>223</v>
      </c>
      <c r="F492" s="4">
        <v>39984</v>
      </c>
      <c r="G492" s="4">
        <v>44306</v>
      </c>
      <c r="H492" s="4">
        <f t="shared" si="34"/>
        <v>44671</v>
      </c>
      <c r="I492" s="3">
        <f t="shared" ca="1" si="35"/>
        <v>180</v>
      </c>
      <c r="J492" s="2" t="s">
        <v>85</v>
      </c>
      <c r="K492" s="2" t="s">
        <v>105</v>
      </c>
      <c r="L492" s="63" t="str">
        <f t="shared" si="33"/>
        <v>Laura Wojcińska</v>
      </c>
    </row>
    <row r="493" spans="1:12" ht="20.100000000000001" customHeight="1" x14ac:dyDescent="0.25">
      <c r="A493" s="6">
        <v>489</v>
      </c>
      <c r="B493" s="5">
        <v>489</v>
      </c>
      <c r="C493" s="2" t="s">
        <v>37</v>
      </c>
      <c r="D493" s="2" t="s">
        <v>224</v>
      </c>
      <c r="E493" s="2" t="s">
        <v>223</v>
      </c>
      <c r="F493" s="4">
        <v>39409</v>
      </c>
      <c r="G493" s="4">
        <v>44306</v>
      </c>
      <c r="H493" s="4">
        <f t="shared" si="34"/>
        <v>44671</v>
      </c>
      <c r="I493" s="3">
        <f t="shared" ca="1" si="35"/>
        <v>180</v>
      </c>
      <c r="J493" s="2" t="s">
        <v>85</v>
      </c>
      <c r="K493" s="2" t="s">
        <v>105</v>
      </c>
      <c r="L493" s="63" t="str">
        <f t="shared" si="33"/>
        <v>Paweł Bartczak</v>
      </c>
    </row>
    <row r="494" spans="1:12" ht="20.100000000000001" customHeight="1" x14ac:dyDescent="0.25">
      <c r="A494" s="6">
        <v>490</v>
      </c>
      <c r="B494" s="5">
        <v>490</v>
      </c>
      <c r="C494" s="2" t="s">
        <v>213</v>
      </c>
      <c r="D494" s="2" t="s">
        <v>222</v>
      </c>
      <c r="E494" s="2" t="s">
        <v>101</v>
      </c>
      <c r="F494" s="4">
        <v>40290</v>
      </c>
      <c r="G494" s="4">
        <v>44328</v>
      </c>
      <c r="H494" s="4">
        <f t="shared" si="34"/>
        <v>44693</v>
      </c>
      <c r="I494" s="3">
        <f t="shared" ca="1" si="35"/>
        <v>202</v>
      </c>
      <c r="J494" s="2" t="s">
        <v>85</v>
      </c>
      <c r="K494" s="2" t="s">
        <v>105</v>
      </c>
      <c r="L494" s="63" t="str">
        <f t="shared" si="33"/>
        <v>Nikola Posłuszna</v>
      </c>
    </row>
    <row r="495" spans="1:12" ht="20.100000000000001" customHeight="1" x14ac:dyDescent="0.25">
      <c r="A495" s="6">
        <v>491</v>
      </c>
      <c r="B495" s="5">
        <v>491</v>
      </c>
      <c r="C495" s="2" t="s">
        <v>221</v>
      </c>
      <c r="D495" s="2" t="s">
        <v>220</v>
      </c>
      <c r="E495" s="2" t="s">
        <v>101</v>
      </c>
      <c r="F495" s="4">
        <v>40117</v>
      </c>
      <c r="G495" s="4">
        <v>44328</v>
      </c>
      <c r="H495" s="4">
        <f t="shared" si="34"/>
        <v>44693</v>
      </c>
      <c r="I495" s="3">
        <f t="shared" ca="1" si="35"/>
        <v>202</v>
      </c>
      <c r="J495" s="2" t="s">
        <v>85</v>
      </c>
      <c r="K495" s="2" t="s">
        <v>105</v>
      </c>
      <c r="L495" s="63" t="str">
        <f t="shared" si="33"/>
        <v>Beata Biela</v>
      </c>
    </row>
    <row r="496" spans="1:12" ht="20.100000000000001" customHeight="1" x14ac:dyDescent="0.25">
      <c r="A496" s="6">
        <v>492</v>
      </c>
      <c r="B496" s="5">
        <v>492</v>
      </c>
      <c r="C496" s="2" t="s">
        <v>219</v>
      </c>
      <c r="D496" s="2" t="s">
        <v>218</v>
      </c>
      <c r="E496" s="2" t="s">
        <v>101</v>
      </c>
      <c r="F496" s="4">
        <v>40023</v>
      </c>
      <c r="G496" s="4">
        <v>44328</v>
      </c>
      <c r="H496" s="4">
        <f t="shared" si="34"/>
        <v>44693</v>
      </c>
      <c r="I496" s="3">
        <f t="shared" ca="1" si="35"/>
        <v>202</v>
      </c>
      <c r="J496" s="2" t="s">
        <v>85</v>
      </c>
      <c r="K496" s="2" t="s">
        <v>105</v>
      </c>
      <c r="L496" s="63" t="str">
        <f t="shared" si="33"/>
        <v>Paulina Golec</v>
      </c>
    </row>
    <row r="497" spans="1:12" ht="20.100000000000001" customHeight="1" x14ac:dyDescent="0.25">
      <c r="A497" s="6">
        <v>493</v>
      </c>
      <c r="B497" s="5">
        <v>493</v>
      </c>
      <c r="C497" s="2" t="s">
        <v>55</v>
      </c>
      <c r="D497" s="2" t="s">
        <v>217</v>
      </c>
      <c r="E497" s="2" t="s">
        <v>101</v>
      </c>
      <c r="F497" s="4">
        <v>41458</v>
      </c>
      <c r="G497" s="4">
        <v>44328</v>
      </c>
      <c r="H497" s="4">
        <f t="shared" si="34"/>
        <v>44693</v>
      </c>
      <c r="I497" s="3">
        <f t="shared" ca="1" si="35"/>
        <v>202</v>
      </c>
      <c r="J497" s="2" t="s">
        <v>85</v>
      </c>
      <c r="K497" s="2" t="s">
        <v>105</v>
      </c>
      <c r="L497" s="63" t="str">
        <f t="shared" si="33"/>
        <v>Filip Posłuszny</v>
      </c>
    </row>
    <row r="498" spans="1:12" ht="20.100000000000001" customHeight="1" x14ac:dyDescent="0.25">
      <c r="A498" s="6">
        <v>494</v>
      </c>
      <c r="B498" s="5">
        <v>494</v>
      </c>
      <c r="C498" s="2" t="s">
        <v>113</v>
      </c>
      <c r="D498" s="2" t="s">
        <v>216</v>
      </c>
      <c r="E498" s="2" t="s">
        <v>101</v>
      </c>
      <c r="F498" s="4">
        <v>41435</v>
      </c>
      <c r="G498" s="4">
        <v>44328</v>
      </c>
      <c r="H498" s="4">
        <f t="shared" si="34"/>
        <v>44693</v>
      </c>
      <c r="I498" s="3">
        <f t="shared" ca="1" si="35"/>
        <v>202</v>
      </c>
      <c r="J498" s="2" t="s">
        <v>85</v>
      </c>
      <c r="K498" s="2" t="s">
        <v>105</v>
      </c>
      <c r="L498" s="63" t="str">
        <f t="shared" si="33"/>
        <v>Patryk Stachowski</v>
      </c>
    </row>
    <row r="499" spans="1:12" ht="20.100000000000001" customHeight="1" x14ac:dyDescent="0.25">
      <c r="A499" s="6">
        <v>495</v>
      </c>
      <c r="B499" s="5">
        <v>495</v>
      </c>
      <c r="C499" s="2" t="s">
        <v>729</v>
      </c>
      <c r="D499" s="2" t="s">
        <v>215</v>
      </c>
      <c r="E499" s="2" t="s">
        <v>141</v>
      </c>
      <c r="F499" s="4">
        <v>40425</v>
      </c>
      <c r="G499" s="4">
        <v>44336</v>
      </c>
      <c r="H499" s="4">
        <v>44701</v>
      </c>
      <c r="I499" s="3">
        <v>361</v>
      </c>
      <c r="J499" s="2" t="s">
        <v>82</v>
      </c>
      <c r="K499" s="2" t="s">
        <v>105</v>
      </c>
      <c r="L499" s="63" t="str">
        <f t="shared" si="33"/>
        <v>Kacper Boroń</v>
      </c>
    </row>
    <row r="500" spans="1:12" ht="20.100000000000001" customHeight="1" x14ac:dyDescent="0.25">
      <c r="A500" s="6">
        <v>496</v>
      </c>
      <c r="B500" s="5">
        <v>496</v>
      </c>
      <c r="C500" s="2" t="s">
        <v>132</v>
      </c>
      <c r="D500" s="2" t="s">
        <v>214</v>
      </c>
      <c r="E500" s="2" t="s">
        <v>141</v>
      </c>
      <c r="F500" s="4">
        <v>40196</v>
      </c>
      <c r="G500" s="4">
        <v>44336</v>
      </c>
      <c r="H500" s="4">
        <f t="shared" ref="H500:H563" si="36">IF(G500="","",G500+365)</f>
        <v>44701</v>
      </c>
      <c r="I500" s="3">
        <f t="shared" ref="I500:I563" ca="1" si="37">IF(G500="","",H500-$A$2)</f>
        <v>210</v>
      </c>
      <c r="J500" s="2" t="s">
        <v>82</v>
      </c>
      <c r="K500" s="2" t="s">
        <v>105</v>
      </c>
      <c r="L500" s="63" t="str">
        <f t="shared" si="33"/>
        <v>Adam Grzegorczyk</v>
      </c>
    </row>
    <row r="501" spans="1:12" ht="20.100000000000001" customHeight="1" x14ac:dyDescent="0.25">
      <c r="A501" s="6">
        <v>497</v>
      </c>
      <c r="B501" s="5">
        <v>497</v>
      </c>
      <c r="C501" s="2" t="s">
        <v>213</v>
      </c>
      <c r="D501" s="2" t="s">
        <v>212</v>
      </c>
      <c r="E501" s="2" t="s">
        <v>141</v>
      </c>
      <c r="F501" s="4">
        <v>39939</v>
      </c>
      <c r="G501" s="4">
        <v>44336</v>
      </c>
      <c r="H501" s="4">
        <f t="shared" si="36"/>
        <v>44701</v>
      </c>
      <c r="I501" s="3">
        <f t="shared" ca="1" si="37"/>
        <v>210</v>
      </c>
      <c r="J501" s="2" t="s">
        <v>82</v>
      </c>
      <c r="K501" s="2" t="s">
        <v>105</v>
      </c>
      <c r="L501" s="63" t="str">
        <f t="shared" si="33"/>
        <v>Nikola Kasprzyk</v>
      </c>
    </row>
    <row r="502" spans="1:12" ht="20.100000000000001" customHeight="1" x14ac:dyDescent="0.25">
      <c r="A502" s="6">
        <v>498</v>
      </c>
      <c r="B502" s="5">
        <v>498</v>
      </c>
      <c r="C502" s="2" t="s">
        <v>211</v>
      </c>
      <c r="D502" s="2" t="s">
        <v>210</v>
      </c>
      <c r="E502" s="2" t="s">
        <v>141</v>
      </c>
      <c r="F502" s="4">
        <v>40149</v>
      </c>
      <c r="G502" s="4">
        <v>44336</v>
      </c>
      <c r="H502" s="4">
        <f t="shared" si="36"/>
        <v>44701</v>
      </c>
      <c r="I502" s="3">
        <f t="shared" ca="1" si="37"/>
        <v>210</v>
      </c>
      <c r="J502" s="2" t="s">
        <v>82</v>
      </c>
      <c r="K502" s="2" t="s">
        <v>105</v>
      </c>
      <c r="L502" s="63" t="str">
        <f t="shared" si="33"/>
        <v>Martyna Krakowiak</v>
      </c>
    </row>
    <row r="503" spans="1:12" ht="20.100000000000001" customHeight="1" x14ac:dyDescent="0.25">
      <c r="A503" s="6">
        <v>499</v>
      </c>
      <c r="B503" s="5">
        <v>499</v>
      </c>
      <c r="C503" s="2" t="s">
        <v>195</v>
      </c>
      <c r="D503" s="2" t="s">
        <v>209</v>
      </c>
      <c r="E503" s="2" t="s">
        <v>141</v>
      </c>
      <c r="F503" s="4">
        <v>39292</v>
      </c>
      <c r="G503" s="4">
        <v>44336</v>
      </c>
      <c r="H503" s="4">
        <f t="shared" si="36"/>
        <v>44701</v>
      </c>
      <c r="I503" s="3">
        <f t="shared" ca="1" si="37"/>
        <v>210</v>
      </c>
      <c r="J503" s="2" t="s">
        <v>82</v>
      </c>
      <c r="K503" s="2" t="s">
        <v>105</v>
      </c>
      <c r="L503" s="63" t="str">
        <f t="shared" si="33"/>
        <v>Aleksandra Kwiatkowska</v>
      </c>
    </row>
    <row r="504" spans="1:12" ht="20.100000000000001" customHeight="1" x14ac:dyDescent="0.25">
      <c r="A504" s="6">
        <v>500</v>
      </c>
      <c r="B504" s="5">
        <v>500</v>
      </c>
      <c r="C504" s="2" t="s">
        <v>8</v>
      </c>
      <c r="D504" s="2" t="s">
        <v>208</v>
      </c>
      <c r="E504" s="2" t="s">
        <v>141</v>
      </c>
      <c r="F504" s="4">
        <v>38149</v>
      </c>
      <c r="G504" s="4">
        <v>44336</v>
      </c>
      <c r="H504" s="4">
        <f t="shared" si="36"/>
        <v>44701</v>
      </c>
      <c r="I504" s="3">
        <f t="shared" ca="1" si="37"/>
        <v>210</v>
      </c>
      <c r="J504" s="2" t="s">
        <v>82</v>
      </c>
      <c r="K504" s="2" t="s">
        <v>105</v>
      </c>
      <c r="L504" s="63" t="str">
        <f t="shared" si="33"/>
        <v>Maciej Kwiatkowski</v>
      </c>
    </row>
    <row r="505" spans="1:12" ht="20.100000000000001" customHeight="1" x14ac:dyDescent="0.25">
      <c r="A505" s="6">
        <v>501</v>
      </c>
      <c r="B505" s="5">
        <v>501</v>
      </c>
      <c r="C505" s="2" t="s">
        <v>43</v>
      </c>
      <c r="D505" s="2" t="s">
        <v>207</v>
      </c>
      <c r="E505" s="2" t="s">
        <v>141</v>
      </c>
      <c r="F505" s="4">
        <v>40003</v>
      </c>
      <c r="G505" s="4">
        <v>44336</v>
      </c>
      <c r="H505" s="4">
        <f t="shared" si="36"/>
        <v>44701</v>
      </c>
      <c r="I505" s="3">
        <f t="shared" ca="1" si="37"/>
        <v>210</v>
      </c>
      <c r="J505" s="2" t="s">
        <v>82</v>
      </c>
      <c r="K505" s="2" t="s">
        <v>105</v>
      </c>
      <c r="L505" s="63" t="str">
        <f t="shared" si="33"/>
        <v>Julia Litwinek</v>
      </c>
    </row>
    <row r="506" spans="1:12" ht="20.100000000000001" customHeight="1" x14ac:dyDescent="0.25">
      <c r="A506" s="6">
        <v>502</v>
      </c>
      <c r="B506" s="5">
        <v>502</v>
      </c>
      <c r="C506" s="2" t="s">
        <v>729</v>
      </c>
      <c r="D506" s="2" t="s">
        <v>206</v>
      </c>
      <c r="E506" s="2" t="s">
        <v>141</v>
      </c>
      <c r="F506" s="4">
        <v>39286</v>
      </c>
      <c r="G506" s="4">
        <v>44336</v>
      </c>
      <c r="H506" s="4">
        <f t="shared" si="36"/>
        <v>44701</v>
      </c>
      <c r="I506" s="3">
        <f t="shared" ca="1" si="37"/>
        <v>210</v>
      </c>
      <c r="J506" s="2" t="s">
        <v>82</v>
      </c>
      <c r="K506" s="2" t="s">
        <v>105</v>
      </c>
      <c r="L506" s="63" t="str">
        <f t="shared" si="33"/>
        <v>Kacper Małecki</v>
      </c>
    </row>
    <row r="507" spans="1:12" ht="20.100000000000001" customHeight="1" x14ac:dyDescent="0.25">
      <c r="A507" s="6">
        <v>503</v>
      </c>
      <c r="B507" s="5">
        <v>503</v>
      </c>
      <c r="C507" s="2" t="s">
        <v>161</v>
      </c>
      <c r="D507" s="2" t="s">
        <v>205</v>
      </c>
      <c r="E507" s="2" t="s">
        <v>141</v>
      </c>
      <c r="F507" s="4">
        <v>33441</v>
      </c>
      <c r="G507" s="4">
        <v>44336</v>
      </c>
      <c r="H507" s="4">
        <f t="shared" si="36"/>
        <v>44701</v>
      </c>
      <c r="I507" s="3">
        <f t="shared" ca="1" si="37"/>
        <v>210</v>
      </c>
      <c r="J507" s="2" t="s">
        <v>82</v>
      </c>
      <c r="K507" s="2" t="s">
        <v>105</v>
      </c>
      <c r="L507" s="63" t="str">
        <f t="shared" si="33"/>
        <v>Igor Prusaczyk</v>
      </c>
    </row>
    <row r="508" spans="1:12" ht="20.100000000000001" customHeight="1" x14ac:dyDescent="0.25">
      <c r="A508" s="6">
        <v>504</v>
      </c>
      <c r="B508" s="5">
        <v>504</v>
      </c>
      <c r="C508" s="2" t="s">
        <v>204</v>
      </c>
      <c r="D508" s="2" t="s">
        <v>203</v>
      </c>
      <c r="E508" s="2" t="s">
        <v>141</v>
      </c>
      <c r="F508" s="4">
        <v>39299</v>
      </c>
      <c r="G508" s="4">
        <v>44336</v>
      </c>
      <c r="H508" s="4">
        <f t="shared" si="36"/>
        <v>44701</v>
      </c>
      <c r="I508" s="3">
        <f t="shared" ca="1" si="37"/>
        <v>210</v>
      </c>
      <c r="J508" s="2" t="s">
        <v>82</v>
      </c>
      <c r="K508" s="2" t="s">
        <v>105</v>
      </c>
      <c r="L508" s="63" t="str">
        <f t="shared" si="33"/>
        <v>Mikołaj Przemyski</v>
      </c>
    </row>
    <row r="509" spans="1:12" ht="20.100000000000001" customHeight="1" x14ac:dyDescent="0.25">
      <c r="A509" s="6">
        <v>505</v>
      </c>
      <c r="B509" s="5">
        <v>505</v>
      </c>
      <c r="C509" s="2" t="s">
        <v>202</v>
      </c>
      <c r="D509" s="2" t="s">
        <v>201</v>
      </c>
      <c r="E509" s="2" t="s">
        <v>141</v>
      </c>
      <c r="F509" s="4">
        <v>38337</v>
      </c>
      <c r="G509" s="4">
        <v>44336</v>
      </c>
      <c r="H509" s="4">
        <f t="shared" si="36"/>
        <v>44701</v>
      </c>
      <c r="I509" s="3">
        <f t="shared" ca="1" si="37"/>
        <v>210</v>
      </c>
      <c r="J509" s="2" t="s">
        <v>82</v>
      </c>
      <c r="K509" s="2" t="s">
        <v>105</v>
      </c>
      <c r="L509" s="63" t="str">
        <f t="shared" si="33"/>
        <v>Maja Sala</v>
      </c>
    </row>
    <row r="510" spans="1:12" ht="20.100000000000001" customHeight="1" x14ac:dyDescent="0.25">
      <c r="A510" s="6">
        <v>506</v>
      </c>
      <c r="B510" s="5">
        <v>506</v>
      </c>
      <c r="C510" s="2" t="s">
        <v>151</v>
      </c>
      <c r="D510" s="2" t="s">
        <v>200</v>
      </c>
      <c r="E510" s="2" t="s">
        <v>141</v>
      </c>
      <c r="F510" s="4">
        <v>40248</v>
      </c>
      <c r="G510" s="4">
        <v>44336</v>
      </c>
      <c r="H510" s="4">
        <f t="shared" si="36"/>
        <v>44701</v>
      </c>
      <c r="I510" s="3">
        <f t="shared" ca="1" si="37"/>
        <v>210</v>
      </c>
      <c r="J510" s="2" t="s">
        <v>82</v>
      </c>
      <c r="K510" s="2" t="s">
        <v>105</v>
      </c>
      <c r="L510" s="63" t="str">
        <f t="shared" si="33"/>
        <v>Zuzanna Lech</v>
      </c>
    </row>
    <row r="511" spans="1:12" ht="20.100000000000001" customHeight="1" x14ac:dyDescent="0.25">
      <c r="A511" s="6">
        <v>507</v>
      </c>
      <c r="B511" s="5">
        <v>507</v>
      </c>
      <c r="C511" s="2" t="s">
        <v>199</v>
      </c>
      <c r="D511" s="2" t="s">
        <v>198</v>
      </c>
      <c r="E511" s="2" t="s">
        <v>197</v>
      </c>
      <c r="F511" s="4">
        <v>40979</v>
      </c>
      <c r="G511" s="4">
        <v>44349</v>
      </c>
      <c r="H511" s="4">
        <f t="shared" si="36"/>
        <v>44714</v>
      </c>
      <c r="I511" s="3">
        <f t="shared" ca="1" si="37"/>
        <v>223</v>
      </c>
      <c r="J511" s="2" t="s">
        <v>196</v>
      </c>
      <c r="K511" s="2" t="s">
        <v>105</v>
      </c>
      <c r="L511" s="63" t="str">
        <f t="shared" si="33"/>
        <v>Jan Jabłoński</v>
      </c>
    </row>
    <row r="512" spans="1:12" ht="20.100000000000001" customHeight="1" x14ac:dyDescent="0.25">
      <c r="A512" s="6">
        <v>508</v>
      </c>
      <c r="B512" s="5">
        <v>508</v>
      </c>
      <c r="C512" s="2" t="s">
        <v>195</v>
      </c>
      <c r="D512" s="2" t="s">
        <v>187</v>
      </c>
      <c r="E512" s="2" t="s">
        <v>173</v>
      </c>
      <c r="F512" s="4">
        <v>37338</v>
      </c>
      <c r="G512" s="4">
        <v>44349</v>
      </c>
      <c r="H512" s="4">
        <f t="shared" si="36"/>
        <v>44714</v>
      </c>
      <c r="I512" s="3">
        <f t="shared" ca="1" si="37"/>
        <v>223</v>
      </c>
      <c r="J512" s="2" t="s">
        <v>85</v>
      </c>
      <c r="K512" s="2" t="s">
        <v>105</v>
      </c>
      <c r="L512" s="63" t="str">
        <f t="shared" si="33"/>
        <v>Aleksandra Strasz</v>
      </c>
    </row>
    <row r="513" spans="1:12" ht="20.100000000000001" customHeight="1" x14ac:dyDescent="0.25">
      <c r="A513" s="6">
        <v>509</v>
      </c>
      <c r="B513" s="5">
        <v>509</v>
      </c>
      <c r="C513" s="2" t="s">
        <v>194</v>
      </c>
      <c r="D513" s="2" t="s">
        <v>193</v>
      </c>
      <c r="E513" s="2" t="s">
        <v>173</v>
      </c>
      <c r="F513" s="4">
        <v>40238</v>
      </c>
      <c r="G513" s="4">
        <v>44349</v>
      </c>
      <c r="H513" s="4">
        <f t="shared" si="36"/>
        <v>44714</v>
      </c>
      <c r="I513" s="3">
        <f t="shared" ca="1" si="37"/>
        <v>223</v>
      </c>
      <c r="J513" s="2" t="s">
        <v>85</v>
      </c>
      <c r="K513" s="2" t="s">
        <v>105</v>
      </c>
      <c r="L513" s="63" t="str">
        <f t="shared" si="33"/>
        <v>Tymon Kurpas</v>
      </c>
    </row>
    <row r="514" spans="1:12" ht="20.100000000000001" customHeight="1" x14ac:dyDescent="0.25">
      <c r="A514" s="6">
        <v>510</v>
      </c>
      <c r="B514" s="5">
        <v>510</v>
      </c>
      <c r="C514" s="2" t="s">
        <v>192</v>
      </c>
      <c r="D514" s="2" t="s">
        <v>191</v>
      </c>
      <c r="E514" s="2" t="s">
        <v>173</v>
      </c>
      <c r="F514" s="4">
        <v>39626</v>
      </c>
      <c r="G514" s="4">
        <v>44349</v>
      </c>
      <c r="H514" s="4">
        <f t="shared" si="36"/>
        <v>44714</v>
      </c>
      <c r="I514" s="3">
        <f t="shared" ca="1" si="37"/>
        <v>223</v>
      </c>
      <c r="J514" s="2" t="s">
        <v>85</v>
      </c>
      <c r="K514" s="2" t="s">
        <v>105</v>
      </c>
      <c r="L514" s="63" t="str">
        <f t="shared" si="33"/>
        <v>Igor  Plaza</v>
      </c>
    </row>
    <row r="515" spans="1:12" ht="20.100000000000001" customHeight="1" x14ac:dyDescent="0.25">
      <c r="A515" s="6">
        <v>511</v>
      </c>
      <c r="B515" s="5">
        <v>511</v>
      </c>
      <c r="C515" s="2" t="s">
        <v>45</v>
      </c>
      <c r="D515" s="2" t="s">
        <v>190</v>
      </c>
      <c r="E515" s="2" t="s">
        <v>173</v>
      </c>
      <c r="F515" s="4">
        <v>41102</v>
      </c>
      <c r="G515" s="4">
        <v>44349</v>
      </c>
      <c r="H515" s="4">
        <f t="shared" si="36"/>
        <v>44714</v>
      </c>
      <c r="I515" s="3">
        <f t="shared" ca="1" si="37"/>
        <v>223</v>
      </c>
      <c r="J515" s="2" t="s">
        <v>85</v>
      </c>
      <c r="K515" s="2" t="s">
        <v>105</v>
      </c>
      <c r="L515" s="63" t="str">
        <f t="shared" si="33"/>
        <v>Dominik Gorski</v>
      </c>
    </row>
    <row r="516" spans="1:12" ht="20.100000000000001" customHeight="1" x14ac:dyDescent="0.25">
      <c r="A516" s="6">
        <v>512</v>
      </c>
      <c r="B516" s="5">
        <v>512</v>
      </c>
      <c r="C516" s="2" t="s">
        <v>186</v>
      </c>
      <c r="D516" s="2" t="s">
        <v>189</v>
      </c>
      <c r="E516" s="2" t="s">
        <v>173</v>
      </c>
      <c r="F516" s="4">
        <v>39373</v>
      </c>
      <c r="G516" s="4">
        <v>44349</v>
      </c>
      <c r="H516" s="4">
        <f t="shared" si="36"/>
        <v>44714</v>
      </c>
      <c r="I516" s="3">
        <f t="shared" ca="1" si="37"/>
        <v>223</v>
      </c>
      <c r="J516" s="2" t="s">
        <v>85</v>
      </c>
      <c r="K516" s="2" t="s">
        <v>105</v>
      </c>
      <c r="L516" s="63" t="str">
        <f t="shared" si="33"/>
        <v>Andrzej Hnat</v>
      </c>
    </row>
    <row r="517" spans="1:12" ht="20.100000000000001" customHeight="1" x14ac:dyDescent="0.25">
      <c r="A517" s="6">
        <v>513</v>
      </c>
      <c r="B517" s="5">
        <v>513</v>
      </c>
      <c r="C517" s="2" t="s">
        <v>188</v>
      </c>
      <c r="D517" s="2" t="s">
        <v>187</v>
      </c>
      <c r="E517" s="2" t="s">
        <v>173</v>
      </c>
      <c r="F517" s="4">
        <v>39675</v>
      </c>
      <c r="G517" s="4">
        <v>44349</v>
      </c>
      <c r="H517" s="4">
        <f t="shared" si="36"/>
        <v>44714</v>
      </c>
      <c r="I517" s="3">
        <f t="shared" ca="1" si="37"/>
        <v>223</v>
      </c>
      <c r="J517" s="2" t="s">
        <v>85</v>
      </c>
      <c r="K517" s="2" t="s">
        <v>105</v>
      </c>
      <c r="L517" s="63" t="str">
        <f t="shared" si="33"/>
        <v>Adan Strasz</v>
      </c>
    </row>
    <row r="518" spans="1:12" ht="20.100000000000001" customHeight="1" x14ac:dyDescent="0.25">
      <c r="A518" s="6">
        <v>514</v>
      </c>
      <c r="B518" s="5">
        <v>514</v>
      </c>
      <c r="C518" s="2" t="s">
        <v>186</v>
      </c>
      <c r="D518" s="2" t="s">
        <v>185</v>
      </c>
      <c r="E518" s="2" t="s">
        <v>173</v>
      </c>
      <c r="F518" s="4">
        <v>40699</v>
      </c>
      <c r="G518" s="4">
        <v>44349</v>
      </c>
      <c r="H518" s="4">
        <f t="shared" si="36"/>
        <v>44714</v>
      </c>
      <c r="I518" s="3">
        <f t="shared" ca="1" si="37"/>
        <v>223</v>
      </c>
      <c r="J518" s="2" t="s">
        <v>85</v>
      </c>
      <c r="K518" s="2" t="s">
        <v>105</v>
      </c>
      <c r="L518" s="63" t="str">
        <f t="shared" ref="L518:L581" si="38">C518&amp;" "&amp;D518</f>
        <v>Andrzej Wranik</v>
      </c>
    </row>
    <row r="519" spans="1:12" ht="20.100000000000001" customHeight="1" x14ac:dyDescent="0.25">
      <c r="A519" s="6">
        <v>515</v>
      </c>
      <c r="B519" s="5">
        <v>515</v>
      </c>
      <c r="C519" s="2" t="s">
        <v>17</v>
      </c>
      <c r="D519" s="2" t="s">
        <v>184</v>
      </c>
      <c r="E519" s="2" t="s">
        <v>173</v>
      </c>
      <c r="F519" s="4">
        <v>39351</v>
      </c>
      <c r="G519" s="4">
        <v>44349</v>
      </c>
      <c r="H519" s="4">
        <f t="shared" si="36"/>
        <v>44714</v>
      </c>
      <c r="I519" s="3">
        <f t="shared" ca="1" si="37"/>
        <v>223</v>
      </c>
      <c r="J519" s="2" t="s">
        <v>85</v>
      </c>
      <c r="K519" s="2" t="s">
        <v>105</v>
      </c>
      <c r="L519" s="63" t="str">
        <f t="shared" si="38"/>
        <v>Kamil Gatner</v>
      </c>
    </row>
    <row r="520" spans="1:12" ht="20.100000000000001" customHeight="1" x14ac:dyDescent="0.25">
      <c r="A520" s="6">
        <v>516</v>
      </c>
      <c r="B520" s="5">
        <v>516</v>
      </c>
      <c r="C520" s="2" t="s">
        <v>183</v>
      </c>
      <c r="D520" s="2" t="s">
        <v>182</v>
      </c>
      <c r="E520" s="2" t="s">
        <v>173</v>
      </c>
      <c r="F520" s="4">
        <v>40676</v>
      </c>
      <c r="G520" s="4">
        <v>44349</v>
      </c>
      <c r="H520" s="4">
        <f t="shared" si="36"/>
        <v>44714</v>
      </c>
      <c r="I520" s="3">
        <f t="shared" ca="1" si="37"/>
        <v>223</v>
      </c>
      <c r="J520" s="2" t="s">
        <v>85</v>
      </c>
      <c r="K520" s="2" t="s">
        <v>105</v>
      </c>
      <c r="L520" s="63" t="str">
        <f t="shared" si="38"/>
        <v>Łukasz Janota</v>
      </c>
    </row>
    <row r="521" spans="1:12" ht="20.100000000000001" customHeight="1" x14ac:dyDescent="0.25">
      <c r="A521" s="6">
        <v>517</v>
      </c>
      <c r="B521" s="5">
        <v>517</v>
      </c>
      <c r="C521" s="2" t="s">
        <v>181</v>
      </c>
      <c r="D521" s="2" t="s">
        <v>174</v>
      </c>
      <c r="E521" s="2" t="s">
        <v>173</v>
      </c>
      <c r="F521" s="4">
        <v>40008</v>
      </c>
      <c r="G521" s="4">
        <v>44349</v>
      </c>
      <c r="H521" s="4">
        <f t="shared" si="36"/>
        <v>44714</v>
      </c>
      <c r="I521" s="3">
        <f t="shared" ca="1" si="37"/>
        <v>223</v>
      </c>
      <c r="J521" s="2" t="s">
        <v>85</v>
      </c>
      <c r="K521" s="2" t="s">
        <v>105</v>
      </c>
      <c r="L521" s="63" t="str">
        <f t="shared" si="38"/>
        <v>Tomasz Zimoląg</v>
      </c>
    </row>
    <row r="522" spans="1:12" ht="20.100000000000001" customHeight="1" x14ac:dyDescent="0.25">
      <c r="A522" s="6">
        <v>518</v>
      </c>
      <c r="B522" s="5">
        <v>518</v>
      </c>
      <c r="C522" s="2" t="s">
        <v>180</v>
      </c>
      <c r="D522" s="2" t="s">
        <v>176</v>
      </c>
      <c r="E522" s="2" t="s">
        <v>173</v>
      </c>
      <c r="F522" s="4">
        <v>40985</v>
      </c>
      <c r="G522" s="4">
        <v>44349</v>
      </c>
      <c r="H522" s="4">
        <f t="shared" si="36"/>
        <v>44714</v>
      </c>
      <c r="I522" s="3">
        <f t="shared" ca="1" si="37"/>
        <v>223</v>
      </c>
      <c r="J522" s="2" t="s">
        <v>85</v>
      </c>
      <c r="K522" s="2" t="s">
        <v>105</v>
      </c>
      <c r="L522" s="63" t="str">
        <f t="shared" si="38"/>
        <v>Alicja Widera</v>
      </c>
    </row>
    <row r="523" spans="1:12" ht="20.100000000000001" customHeight="1" x14ac:dyDescent="0.25">
      <c r="A523" s="6">
        <v>519</v>
      </c>
      <c r="B523" s="5">
        <v>519</v>
      </c>
      <c r="C523" s="2" t="s">
        <v>179</v>
      </c>
      <c r="D523" s="2" t="s">
        <v>178</v>
      </c>
      <c r="E523" s="2" t="s">
        <v>173</v>
      </c>
      <c r="F523" s="4">
        <v>41001</v>
      </c>
      <c r="G523" s="4">
        <v>44349</v>
      </c>
      <c r="H523" s="4">
        <f t="shared" si="36"/>
        <v>44714</v>
      </c>
      <c r="I523" s="3">
        <f t="shared" ca="1" si="37"/>
        <v>223</v>
      </c>
      <c r="J523" s="2" t="s">
        <v>85</v>
      </c>
      <c r="K523" s="2" t="s">
        <v>105</v>
      </c>
      <c r="L523" s="63" t="str">
        <f t="shared" si="38"/>
        <v>Antonina Mańka</v>
      </c>
    </row>
    <row r="524" spans="1:12" ht="20.100000000000001" customHeight="1" x14ac:dyDescent="0.25">
      <c r="A524" s="6">
        <v>520</v>
      </c>
      <c r="B524" s="5">
        <v>520</v>
      </c>
      <c r="C524" s="2" t="s">
        <v>177</v>
      </c>
      <c r="D524" s="2" t="s">
        <v>176</v>
      </c>
      <c r="E524" s="2" t="s">
        <v>173</v>
      </c>
      <c r="F524" s="4">
        <v>40985</v>
      </c>
      <c r="G524" s="4">
        <v>44349</v>
      </c>
      <c r="H524" s="4">
        <f t="shared" si="36"/>
        <v>44714</v>
      </c>
      <c r="I524" s="3">
        <f t="shared" ca="1" si="37"/>
        <v>223</v>
      </c>
      <c r="J524" s="2" t="s">
        <v>85</v>
      </c>
      <c r="K524" s="2" t="s">
        <v>105</v>
      </c>
      <c r="L524" s="63" t="str">
        <f t="shared" si="38"/>
        <v>Joanna Widera</v>
      </c>
    </row>
    <row r="525" spans="1:12" ht="20.100000000000001" customHeight="1" x14ac:dyDescent="0.25">
      <c r="A525" s="6">
        <v>521</v>
      </c>
      <c r="B525" s="5">
        <v>521</v>
      </c>
      <c r="C525" s="2" t="s">
        <v>175</v>
      </c>
      <c r="D525" s="2" t="s">
        <v>174</v>
      </c>
      <c r="E525" s="2" t="s">
        <v>173</v>
      </c>
      <c r="F525" s="4">
        <v>41283</v>
      </c>
      <c r="G525" s="4">
        <v>44349</v>
      </c>
      <c r="H525" s="4">
        <f t="shared" si="36"/>
        <v>44714</v>
      </c>
      <c r="I525" s="3">
        <f t="shared" ca="1" si="37"/>
        <v>223</v>
      </c>
      <c r="J525" s="2" t="s">
        <v>85</v>
      </c>
      <c r="K525" s="2" t="s">
        <v>105</v>
      </c>
      <c r="L525" s="63" t="str">
        <f t="shared" si="38"/>
        <v>Wiktor Zimoląg</v>
      </c>
    </row>
    <row r="526" spans="1:12" ht="20.100000000000001" customHeight="1" x14ac:dyDescent="0.25">
      <c r="A526" s="6">
        <v>522</v>
      </c>
      <c r="B526" s="5">
        <v>522</v>
      </c>
      <c r="C526" s="2" t="s">
        <v>167</v>
      </c>
      <c r="D526" s="2" t="s">
        <v>172</v>
      </c>
      <c r="E526" s="2" t="s">
        <v>145</v>
      </c>
      <c r="F526" s="4">
        <v>40294</v>
      </c>
      <c r="G526" s="4">
        <v>44382</v>
      </c>
      <c r="H526" s="4">
        <f t="shared" si="36"/>
        <v>44747</v>
      </c>
      <c r="I526" s="3">
        <f t="shared" ca="1" si="37"/>
        <v>256</v>
      </c>
      <c r="J526" s="2" t="s">
        <v>82</v>
      </c>
      <c r="K526" s="2" t="s">
        <v>105</v>
      </c>
      <c r="L526" s="63" t="str">
        <f t="shared" si="38"/>
        <v>Bartosz Królikowski</v>
      </c>
    </row>
    <row r="527" spans="1:12" ht="20.100000000000001" customHeight="1" x14ac:dyDescent="0.25">
      <c r="A527" s="6">
        <v>523</v>
      </c>
      <c r="B527" s="5">
        <v>523</v>
      </c>
      <c r="C527" s="2" t="s">
        <v>171</v>
      </c>
      <c r="D527" s="2" t="s">
        <v>170</v>
      </c>
      <c r="E527" s="2" t="s">
        <v>145</v>
      </c>
      <c r="F527" s="4">
        <v>39177</v>
      </c>
      <c r="G527" s="4">
        <v>44382</v>
      </c>
      <c r="H527" s="4">
        <f t="shared" si="36"/>
        <v>44747</v>
      </c>
      <c r="I527" s="3">
        <f t="shared" ca="1" si="37"/>
        <v>256</v>
      </c>
      <c r="J527" s="2" t="s">
        <v>82</v>
      </c>
      <c r="K527" s="2" t="s">
        <v>105</v>
      </c>
      <c r="L527" s="63" t="str">
        <f t="shared" si="38"/>
        <v>Robert Saługa</v>
      </c>
    </row>
    <row r="528" spans="1:12" ht="20.100000000000001" customHeight="1" x14ac:dyDescent="0.25">
      <c r="A528" s="6">
        <v>524</v>
      </c>
      <c r="B528" s="5">
        <v>524</v>
      </c>
      <c r="C528" s="2" t="s">
        <v>169</v>
      </c>
      <c r="D528" s="2" t="s">
        <v>168</v>
      </c>
      <c r="E528" s="2" t="s">
        <v>145</v>
      </c>
      <c r="F528" s="4">
        <v>38680</v>
      </c>
      <c r="G528" s="4">
        <v>44382</v>
      </c>
      <c r="H528" s="4">
        <f t="shared" si="36"/>
        <v>44747</v>
      </c>
      <c r="I528" s="3">
        <f t="shared" ca="1" si="37"/>
        <v>256</v>
      </c>
      <c r="J528" s="2" t="s">
        <v>82</v>
      </c>
      <c r="K528" s="2" t="s">
        <v>105</v>
      </c>
      <c r="L528" s="63" t="str">
        <f t="shared" si="38"/>
        <v>Emilia Osiecka</v>
      </c>
    </row>
    <row r="529" spans="1:12" ht="20.100000000000001" customHeight="1" x14ac:dyDescent="0.25">
      <c r="A529" s="6">
        <v>525</v>
      </c>
      <c r="B529" s="5">
        <v>525</v>
      </c>
      <c r="C529" s="2" t="s">
        <v>167</v>
      </c>
      <c r="D529" s="2" t="s">
        <v>166</v>
      </c>
      <c r="E529" s="2" t="s">
        <v>145</v>
      </c>
      <c r="F529" s="4">
        <v>39666</v>
      </c>
      <c r="G529" s="4">
        <v>44382</v>
      </c>
      <c r="H529" s="4">
        <f t="shared" si="36"/>
        <v>44747</v>
      </c>
      <c r="I529" s="3">
        <f t="shared" ca="1" si="37"/>
        <v>256</v>
      </c>
      <c r="J529" s="2" t="s">
        <v>82</v>
      </c>
      <c r="K529" s="2" t="s">
        <v>105</v>
      </c>
      <c r="L529" s="63" t="str">
        <f t="shared" si="38"/>
        <v>Bartosz Wawręty</v>
      </c>
    </row>
    <row r="530" spans="1:12" ht="20.100000000000001" customHeight="1" x14ac:dyDescent="0.25">
      <c r="A530" s="6">
        <v>526</v>
      </c>
      <c r="B530" s="5">
        <v>526</v>
      </c>
      <c r="C530" s="2" t="s">
        <v>165</v>
      </c>
      <c r="D530" s="2" t="s">
        <v>164</v>
      </c>
      <c r="E530" s="2" t="s">
        <v>145</v>
      </c>
      <c r="F530" s="4">
        <v>37487</v>
      </c>
      <c r="G530" s="4">
        <v>44382</v>
      </c>
      <c r="H530" s="4">
        <f t="shared" si="36"/>
        <v>44747</v>
      </c>
      <c r="I530" s="3">
        <f t="shared" ca="1" si="37"/>
        <v>256</v>
      </c>
      <c r="J530" s="2" t="s">
        <v>82</v>
      </c>
      <c r="K530" s="2" t="s">
        <v>105</v>
      </c>
      <c r="L530" s="63" t="str">
        <f t="shared" si="38"/>
        <v>Iga Grabecka</v>
      </c>
    </row>
    <row r="531" spans="1:12" ht="20.100000000000001" customHeight="1" x14ac:dyDescent="0.25">
      <c r="A531" s="6">
        <v>527</v>
      </c>
      <c r="B531" s="5">
        <v>527</v>
      </c>
      <c r="C531" s="2" t="s">
        <v>163</v>
      </c>
      <c r="D531" s="2" t="s">
        <v>162</v>
      </c>
      <c r="E531" s="2" t="s">
        <v>145</v>
      </c>
      <c r="F531" s="4">
        <v>39891</v>
      </c>
      <c r="G531" s="4">
        <v>44382</v>
      </c>
      <c r="H531" s="4">
        <f t="shared" si="36"/>
        <v>44747</v>
      </c>
      <c r="I531" s="3">
        <f t="shared" ca="1" si="37"/>
        <v>256</v>
      </c>
      <c r="J531" s="2" t="s">
        <v>82</v>
      </c>
      <c r="K531" s="2" t="s">
        <v>105</v>
      </c>
      <c r="L531" s="63" t="str">
        <f t="shared" si="38"/>
        <v>Witold Kościelniak</v>
      </c>
    </row>
    <row r="532" spans="1:12" ht="20.100000000000001" customHeight="1" x14ac:dyDescent="0.25">
      <c r="A532" s="6">
        <v>528</v>
      </c>
      <c r="B532" s="5">
        <v>528</v>
      </c>
      <c r="C532" s="2" t="s">
        <v>161</v>
      </c>
      <c r="D532" s="2" t="s">
        <v>13</v>
      </c>
      <c r="E532" s="2" t="s">
        <v>145</v>
      </c>
      <c r="F532" s="4">
        <v>39722</v>
      </c>
      <c r="G532" s="4">
        <v>44382</v>
      </c>
      <c r="H532" s="4">
        <f t="shared" si="36"/>
        <v>44747</v>
      </c>
      <c r="I532" s="3">
        <f t="shared" ca="1" si="37"/>
        <v>256</v>
      </c>
      <c r="J532" s="2" t="s">
        <v>82</v>
      </c>
      <c r="K532" s="2" t="s">
        <v>105</v>
      </c>
      <c r="L532" s="63" t="str">
        <f t="shared" si="38"/>
        <v>Igor Malinowski</v>
      </c>
    </row>
    <row r="533" spans="1:12" ht="20.100000000000001" customHeight="1" x14ac:dyDescent="0.25">
      <c r="A533" s="6">
        <v>529</v>
      </c>
      <c r="B533" s="5">
        <v>529</v>
      </c>
      <c r="C533" s="2" t="s">
        <v>160</v>
      </c>
      <c r="D533" s="2" t="s">
        <v>159</v>
      </c>
      <c r="E533" s="2" t="s">
        <v>145</v>
      </c>
      <c r="F533" s="4">
        <v>39598</v>
      </c>
      <c r="G533" s="4">
        <v>44382</v>
      </c>
      <c r="H533" s="4">
        <f t="shared" si="36"/>
        <v>44747</v>
      </c>
      <c r="I533" s="3">
        <f t="shared" ca="1" si="37"/>
        <v>256</v>
      </c>
      <c r="J533" s="2" t="s">
        <v>82</v>
      </c>
      <c r="K533" s="2" t="s">
        <v>105</v>
      </c>
      <c r="L533" s="63" t="str">
        <f t="shared" si="38"/>
        <v>Liliana Kęska</v>
      </c>
    </row>
    <row r="534" spans="1:12" ht="20.100000000000001" customHeight="1" x14ac:dyDescent="0.25">
      <c r="A534" s="6">
        <v>530</v>
      </c>
      <c r="B534" s="5">
        <v>530</v>
      </c>
      <c r="C534" s="2" t="s">
        <v>158</v>
      </c>
      <c r="D534" s="2" t="s">
        <v>157</v>
      </c>
      <c r="E534" s="2" t="s">
        <v>145</v>
      </c>
      <c r="F534" s="4">
        <v>41479</v>
      </c>
      <c r="G534" s="4">
        <v>44382</v>
      </c>
      <c r="H534" s="4">
        <f t="shared" si="36"/>
        <v>44747</v>
      </c>
      <c r="I534" s="3">
        <f t="shared" ca="1" si="37"/>
        <v>256</v>
      </c>
      <c r="J534" s="2" t="s">
        <v>82</v>
      </c>
      <c r="K534" s="2" t="s">
        <v>105</v>
      </c>
      <c r="L534" s="63" t="str">
        <f t="shared" si="38"/>
        <v>Lilianna Kowalczyk</v>
      </c>
    </row>
    <row r="535" spans="1:12" ht="20.100000000000001" customHeight="1" x14ac:dyDescent="0.25">
      <c r="A535" s="6">
        <v>531</v>
      </c>
      <c r="B535" s="5">
        <v>531</v>
      </c>
      <c r="C535" s="2" t="s">
        <v>156</v>
      </c>
      <c r="D535" s="2" t="s">
        <v>155</v>
      </c>
      <c r="E535" s="2" t="s">
        <v>145</v>
      </c>
      <c r="F535" s="4">
        <v>38504</v>
      </c>
      <c r="G535" s="4">
        <v>44382</v>
      </c>
      <c r="H535" s="4">
        <f t="shared" si="36"/>
        <v>44747</v>
      </c>
      <c r="I535" s="3">
        <f t="shared" ca="1" si="37"/>
        <v>256</v>
      </c>
      <c r="J535" s="2" t="s">
        <v>82</v>
      </c>
      <c r="K535" s="2" t="s">
        <v>105</v>
      </c>
      <c r="L535" s="63" t="str">
        <f t="shared" si="38"/>
        <v>Jakub Halbina</v>
      </c>
    </row>
    <row r="536" spans="1:12" ht="20.100000000000001" customHeight="1" x14ac:dyDescent="0.25">
      <c r="A536" s="6">
        <v>532</v>
      </c>
      <c r="B536" s="5">
        <v>532</v>
      </c>
      <c r="C536" s="2" t="s">
        <v>92</v>
      </c>
      <c r="D536" s="2" t="s">
        <v>154</v>
      </c>
      <c r="E536" s="2" t="s">
        <v>145</v>
      </c>
      <c r="F536" s="4">
        <v>41194</v>
      </c>
      <c r="G536" s="4">
        <v>44382</v>
      </c>
      <c r="H536" s="4">
        <f t="shared" si="36"/>
        <v>44747</v>
      </c>
      <c r="I536" s="3">
        <f t="shared" ca="1" si="37"/>
        <v>256</v>
      </c>
      <c r="J536" s="2" t="s">
        <v>82</v>
      </c>
      <c r="K536" s="2" t="s">
        <v>105</v>
      </c>
      <c r="L536" s="63" t="str">
        <f t="shared" si="38"/>
        <v>Miłosz Adamus</v>
      </c>
    </row>
    <row r="537" spans="1:12" ht="20.100000000000001" customHeight="1" x14ac:dyDescent="0.25">
      <c r="A537" s="6">
        <v>533</v>
      </c>
      <c r="B537" s="5">
        <v>533</v>
      </c>
      <c r="C537" s="2" t="s">
        <v>125</v>
      </c>
      <c r="D537" s="2" t="s">
        <v>153</v>
      </c>
      <c r="E537" s="2" t="s">
        <v>145</v>
      </c>
      <c r="F537" s="4">
        <v>40365</v>
      </c>
      <c r="G537" s="4">
        <v>44382</v>
      </c>
      <c r="H537" s="4">
        <f t="shared" si="36"/>
        <v>44747</v>
      </c>
      <c r="I537" s="3">
        <f t="shared" ca="1" si="37"/>
        <v>256</v>
      </c>
      <c r="J537" s="2" t="s">
        <v>82</v>
      </c>
      <c r="K537" s="2" t="s">
        <v>105</v>
      </c>
      <c r="L537" s="63" t="str">
        <f t="shared" si="38"/>
        <v>Daniel Roszak</v>
      </c>
    </row>
    <row r="538" spans="1:12" ht="20.100000000000001" customHeight="1" x14ac:dyDescent="0.25">
      <c r="A538" s="6">
        <v>534</v>
      </c>
      <c r="B538" s="5">
        <v>534</v>
      </c>
      <c r="C538" s="2" t="s">
        <v>17</v>
      </c>
      <c r="D538" s="2" t="s">
        <v>152</v>
      </c>
      <c r="E538" s="2" t="s">
        <v>145</v>
      </c>
      <c r="F538" s="4">
        <v>35672</v>
      </c>
      <c r="G538" s="4">
        <v>44382</v>
      </c>
      <c r="H538" s="4">
        <f t="shared" si="36"/>
        <v>44747</v>
      </c>
      <c r="I538" s="3">
        <f t="shared" ca="1" si="37"/>
        <v>256</v>
      </c>
      <c r="J538" s="2" t="s">
        <v>82</v>
      </c>
      <c r="K538" s="2" t="s">
        <v>105</v>
      </c>
      <c r="L538" s="63" t="str">
        <f t="shared" si="38"/>
        <v>Kamil Woszczyna</v>
      </c>
    </row>
    <row r="539" spans="1:12" ht="20.100000000000001" customHeight="1" x14ac:dyDescent="0.25">
      <c r="A539" s="6">
        <v>535</v>
      </c>
      <c r="B539" s="5">
        <v>535</v>
      </c>
      <c r="C539" s="2" t="s">
        <v>151</v>
      </c>
      <c r="D539" s="2" t="s">
        <v>150</v>
      </c>
      <c r="E539" s="2" t="s">
        <v>145</v>
      </c>
      <c r="F539" s="4">
        <v>38000</v>
      </c>
      <c r="G539" s="4">
        <v>44382</v>
      </c>
      <c r="H539" s="4">
        <f t="shared" si="36"/>
        <v>44747</v>
      </c>
      <c r="I539" s="3">
        <f t="shared" ca="1" si="37"/>
        <v>256</v>
      </c>
      <c r="J539" s="2" t="s">
        <v>82</v>
      </c>
      <c r="K539" s="2" t="s">
        <v>105</v>
      </c>
      <c r="L539" s="63" t="str">
        <f t="shared" si="38"/>
        <v>Zuzanna Michałek</v>
      </c>
    </row>
    <row r="540" spans="1:12" ht="20.100000000000001" customHeight="1" x14ac:dyDescent="0.25">
      <c r="A540" s="6">
        <v>536</v>
      </c>
      <c r="B540" s="5">
        <v>536</v>
      </c>
      <c r="C540" s="2" t="s">
        <v>149</v>
      </c>
      <c r="D540" s="2" t="s">
        <v>148</v>
      </c>
      <c r="E540" s="2" t="s">
        <v>145</v>
      </c>
      <c r="F540" s="4">
        <v>36531</v>
      </c>
      <c r="G540" s="4">
        <v>44382</v>
      </c>
      <c r="H540" s="4">
        <f t="shared" si="36"/>
        <v>44747</v>
      </c>
      <c r="I540" s="3">
        <f t="shared" ca="1" si="37"/>
        <v>256</v>
      </c>
      <c r="J540" s="2" t="s">
        <v>82</v>
      </c>
      <c r="K540" s="2" t="s">
        <v>105</v>
      </c>
      <c r="L540" s="63" t="str">
        <f t="shared" si="38"/>
        <v>Remigiusz Stachowiak</v>
      </c>
    </row>
    <row r="541" spans="1:12" ht="20.100000000000001" customHeight="1" x14ac:dyDescent="0.25">
      <c r="A541" s="6">
        <v>537</v>
      </c>
      <c r="B541" s="5">
        <v>537</v>
      </c>
      <c r="C541" s="2" t="s">
        <v>147</v>
      </c>
      <c r="D541" s="2" t="s">
        <v>146</v>
      </c>
      <c r="E541" s="2" t="s">
        <v>145</v>
      </c>
      <c r="F541" s="4">
        <v>39696</v>
      </c>
      <c r="G541" s="4">
        <v>44382</v>
      </c>
      <c r="H541" s="4">
        <f t="shared" si="36"/>
        <v>44747</v>
      </c>
      <c r="I541" s="3">
        <f t="shared" ca="1" si="37"/>
        <v>256</v>
      </c>
      <c r="J541" s="2" t="s">
        <v>82</v>
      </c>
      <c r="K541" s="2" t="s">
        <v>105</v>
      </c>
      <c r="L541" s="63" t="str">
        <f t="shared" si="38"/>
        <v>Oleg Gimbiej</v>
      </c>
    </row>
    <row r="542" spans="1:12" ht="20.100000000000001" customHeight="1" x14ac:dyDescent="0.25">
      <c r="A542" s="6">
        <v>538</v>
      </c>
      <c r="B542" s="5">
        <v>538</v>
      </c>
      <c r="C542" s="2" t="s">
        <v>144</v>
      </c>
      <c r="D542" s="2" t="s">
        <v>142</v>
      </c>
      <c r="E542" s="2" t="s">
        <v>141</v>
      </c>
      <c r="F542" s="4">
        <v>41133</v>
      </c>
      <c r="G542" s="4">
        <v>44392</v>
      </c>
      <c r="H542" s="4">
        <f t="shared" si="36"/>
        <v>44757</v>
      </c>
      <c r="I542" s="3">
        <f t="shared" ca="1" si="37"/>
        <v>266</v>
      </c>
      <c r="J542" s="2" t="s">
        <v>82</v>
      </c>
      <c r="K542" s="2" t="s">
        <v>105</v>
      </c>
      <c r="L542" s="63" t="str">
        <f t="shared" si="38"/>
        <v>Kajetan Pawlik</v>
      </c>
    </row>
    <row r="543" spans="1:12" ht="20.100000000000001" customHeight="1" x14ac:dyDescent="0.25">
      <c r="A543" s="6">
        <v>539</v>
      </c>
      <c r="B543" s="5">
        <v>539</v>
      </c>
      <c r="C543" s="2" t="s">
        <v>143</v>
      </c>
      <c r="D543" s="2" t="s">
        <v>142</v>
      </c>
      <c r="E543" s="2" t="s">
        <v>141</v>
      </c>
      <c r="F543" s="4">
        <v>40430</v>
      </c>
      <c r="G543" s="4">
        <v>44392</v>
      </c>
      <c r="H543" s="4">
        <f t="shared" si="36"/>
        <v>44757</v>
      </c>
      <c r="I543" s="3">
        <f t="shared" ca="1" si="37"/>
        <v>266</v>
      </c>
      <c r="J543" s="2" t="s">
        <v>82</v>
      </c>
      <c r="K543" s="2" t="s">
        <v>105</v>
      </c>
      <c r="L543" s="63" t="str">
        <f t="shared" si="38"/>
        <v>Ksawery Pawlik</v>
      </c>
    </row>
    <row r="544" spans="1:12" ht="20.100000000000001" customHeight="1" x14ac:dyDescent="0.25">
      <c r="A544" s="6">
        <v>540</v>
      </c>
      <c r="B544" s="5">
        <v>540</v>
      </c>
      <c r="C544" s="2" t="s">
        <v>88</v>
      </c>
      <c r="D544" s="2" t="s">
        <v>140</v>
      </c>
      <c r="E544" s="2" t="s">
        <v>86</v>
      </c>
      <c r="F544" s="4">
        <v>37578</v>
      </c>
      <c r="G544" s="4">
        <v>44392</v>
      </c>
      <c r="H544" s="4">
        <f t="shared" si="36"/>
        <v>44757</v>
      </c>
      <c r="I544" s="3">
        <f t="shared" ca="1" si="37"/>
        <v>266</v>
      </c>
      <c r="J544" s="2" t="s">
        <v>85</v>
      </c>
      <c r="K544" s="2" t="s">
        <v>105</v>
      </c>
      <c r="L544" s="63" t="str">
        <f t="shared" si="38"/>
        <v>Kacper  Duda</v>
      </c>
    </row>
    <row r="545" spans="1:12" ht="20.100000000000001" customHeight="1" x14ac:dyDescent="0.25">
      <c r="A545" s="6">
        <v>541</v>
      </c>
      <c r="B545" s="5">
        <v>541</v>
      </c>
      <c r="C545" s="2" t="s">
        <v>139</v>
      </c>
      <c r="D545" s="2" t="s">
        <v>138</v>
      </c>
      <c r="E545" s="2" t="s">
        <v>107</v>
      </c>
      <c r="F545" s="4">
        <v>36433</v>
      </c>
      <c r="G545" s="4">
        <v>44402</v>
      </c>
      <c r="H545" s="4">
        <f t="shared" si="36"/>
        <v>44767</v>
      </c>
      <c r="I545" s="3">
        <f t="shared" ca="1" si="37"/>
        <v>276</v>
      </c>
      <c r="J545" s="2" t="s">
        <v>106</v>
      </c>
      <c r="K545" s="2" t="s">
        <v>105</v>
      </c>
      <c r="L545" s="63" t="str">
        <f t="shared" si="38"/>
        <v>Przemysław Porąbka</v>
      </c>
    </row>
    <row r="546" spans="1:12" ht="20.100000000000001" customHeight="1" x14ac:dyDescent="0.25">
      <c r="A546" s="6">
        <v>542</v>
      </c>
      <c r="B546" s="5">
        <v>542</v>
      </c>
      <c r="C546" s="2" t="s">
        <v>137</v>
      </c>
      <c r="D546" s="2" t="s">
        <v>136</v>
      </c>
      <c r="E546" s="2" t="s">
        <v>107</v>
      </c>
      <c r="F546" s="4">
        <v>32921</v>
      </c>
      <c r="G546" s="4">
        <v>44402</v>
      </c>
      <c r="H546" s="4">
        <f t="shared" si="36"/>
        <v>44767</v>
      </c>
      <c r="I546" s="3">
        <f t="shared" ca="1" si="37"/>
        <v>276</v>
      </c>
      <c r="J546" s="2" t="s">
        <v>106</v>
      </c>
      <c r="K546" s="2" t="s">
        <v>105</v>
      </c>
      <c r="L546" s="63" t="str">
        <f t="shared" si="38"/>
        <v>Marcin Maksajda</v>
      </c>
    </row>
    <row r="547" spans="1:12" ht="20.100000000000001" customHeight="1" x14ac:dyDescent="0.25">
      <c r="A547" s="6">
        <v>543</v>
      </c>
      <c r="B547" s="5">
        <v>543</v>
      </c>
      <c r="C547" s="2" t="s">
        <v>55</v>
      </c>
      <c r="D547" s="2" t="s">
        <v>135</v>
      </c>
      <c r="E547" s="2" t="s">
        <v>107</v>
      </c>
      <c r="F547" s="4">
        <v>39682</v>
      </c>
      <c r="G547" s="4">
        <v>44402</v>
      </c>
      <c r="H547" s="4">
        <f t="shared" si="36"/>
        <v>44767</v>
      </c>
      <c r="I547" s="3">
        <f t="shared" ca="1" si="37"/>
        <v>276</v>
      </c>
      <c r="J547" s="2" t="s">
        <v>106</v>
      </c>
      <c r="K547" s="2" t="s">
        <v>105</v>
      </c>
      <c r="L547" s="63" t="str">
        <f t="shared" si="38"/>
        <v>Filip Kurzdżał</v>
      </c>
    </row>
    <row r="548" spans="1:12" ht="20.100000000000001" customHeight="1" x14ac:dyDescent="0.25">
      <c r="A548" s="6">
        <v>544</v>
      </c>
      <c r="B548" s="5">
        <v>544</v>
      </c>
      <c r="C548" s="2" t="s">
        <v>109</v>
      </c>
      <c r="D548" s="2" t="s">
        <v>134</v>
      </c>
      <c r="E548" s="2" t="s">
        <v>107</v>
      </c>
      <c r="F548" s="4">
        <v>28608</v>
      </c>
      <c r="G548" s="4">
        <v>44402</v>
      </c>
      <c r="H548" s="4">
        <f t="shared" si="36"/>
        <v>44767</v>
      </c>
      <c r="I548" s="3">
        <f t="shared" ca="1" si="37"/>
        <v>276</v>
      </c>
      <c r="J548" s="2" t="s">
        <v>106</v>
      </c>
      <c r="K548" s="2" t="s">
        <v>105</v>
      </c>
      <c r="L548" s="63" t="str">
        <f t="shared" si="38"/>
        <v>Piotr Kopeć</v>
      </c>
    </row>
    <row r="549" spans="1:12" ht="20.100000000000001" customHeight="1" x14ac:dyDescent="0.25">
      <c r="A549" s="6">
        <v>545</v>
      </c>
      <c r="B549" s="5">
        <v>545</v>
      </c>
      <c r="C549" s="2" t="s">
        <v>117</v>
      </c>
      <c r="D549" s="2" t="s">
        <v>133</v>
      </c>
      <c r="E549" s="2" t="s">
        <v>107</v>
      </c>
      <c r="F549" s="4">
        <v>30465</v>
      </c>
      <c r="G549" s="4">
        <v>44402</v>
      </c>
      <c r="H549" s="4">
        <f t="shared" si="36"/>
        <v>44767</v>
      </c>
      <c r="I549" s="3">
        <f t="shared" ca="1" si="37"/>
        <v>276</v>
      </c>
      <c r="J549" s="2" t="s">
        <v>106</v>
      </c>
      <c r="K549" s="2" t="s">
        <v>105</v>
      </c>
      <c r="L549" s="63" t="str">
        <f t="shared" si="38"/>
        <v>Sebastian  Kostka</v>
      </c>
    </row>
    <row r="550" spans="1:12" ht="20.100000000000001" customHeight="1" x14ac:dyDescent="0.25">
      <c r="A550" s="6">
        <v>546</v>
      </c>
      <c r="B550" s="5">
        <v>546</v>
      </c>
      <c r="C550" s="2" t="s">
        <v>132</v>
      </c>
      <c r="D550" s="2" t="s">
        <v>131</v>
      </c>
      <c r="E550" s="2" t="s">
        <v>107</v>
      </c>
      <c r="F550" s="4">
        <v>31802</v>
      </c>
      <c r="G550" s="4">
        <v>44402</v>
      </c>
      <c r="H550" s="4">
        <f t="shared" si="36"/>
        <v>44767</v>
      </c>
      <c r="I550" s="3">
        <f t="shared" ca="1" si="37"/>
        <v>276</v>
      </c>
      <c r="J550" s="2" t="s">
        <v>106</v>
      </c>
      <c r="K550" s="2" t="s">
        <v>105</v>
      </c>
      <c r="L550" s="63" t="str">
        <f t="shared" si="38"/>
        <v>Adam Tkacz</v>
      </c>
    </row>
    <row r="551" spans="1:12" ht="20.100000000000001" customHeight="1" x14ac:dyDescent="0.25">
      <c r="A551" s="6">
        <v>547</v>
      </c>
      <c r="B551" s="5">
        <v>547</v>
      </c>
      <c r="C551" s="2" t="s">
        <v>130</v>
      </c>
      <c r="D551" s="2" t="s">
        <v>129</v>
      </c>
      <c r="E551" s="2" t="s">
        <v>107</v>
      </c>
      <c r="F551" s="4">
        <v>31999</v>
      </c>
      <c r="G551" s="4">
        <v>44402</v>
      </c>
      <c r="H551" s="4">
        <f t="shared" si="36"/>
        <v>44767</v>
      </c>
      <c r="I551" s="3">
        <f t="shared" ca="1" si="37"/>
        <v>276</v>
      </c>
      <c r="J551" s="2" t="s">
        <v>106</v>
      </c>
      <c r="K551" s="2" t="s">
        <v>105</v>
      </c>
      <c r="L551" s="63" t="str">
        <f t="shared" si="38"/>
        <v>Marek Koziołek</v>
      </c>
    </row>
    <row r="552" spans="1:12" ht="20.100000000000001" customHeight="1" x14ac:dyDescent="0.25">
      <c r="A552" s="6">
        <v>548</v>
      </c>
      <c r="B552" s="5">
        <v>548</v>
      </c>
      <c r="C552" s="2" t="s">
        <v>128</v>
      </c>
      <c r="D552" s="2" t="s">
        <v>127</v>
      </c>
      <c r="E552" s="2" t="s">
        <v>107</v>
      </c>
      <c r="F552" s="4">
        <v>35095</v>
      </c>
      <c r="G552" s="4">
        <v>44402</v>
      </c>
      <c r="H552" s="4">
        <f t="shared" si="36"/>
        <v>44767</v>
      </c>
      <c r="I552" s="3">
        <f t="shared" ca="1" si="37"/>
        <v>276</v>
      </c>
      <c r="J552" s="2" t="s">
        <v>106</v>
      </c>
      <c r="K552" s="2" t="s">
        <v>105</v>
      </c>
      <c r="L552" s="63" t="str">
        <f t="shared" si="38"/>
        <v>Kinga Ejdys</v>
      </c>
    </row>
    <row r="553" spans="1:12" ht="20.100000000000001" customHeight="1" x14ac:dyDescent="0.25">
      <c r="A553" s="6">
        <v>549</v>
      </c>
      <c r="B553" s="5">
        <v>549</v>
      </c>
      <c r="C553" s="2" t="s">
        <v>37</v>
      </c>
      <c r="D553" s="2" t="s">
        <v>126</v>
      </c>
      <c r="E553" s="2" t="s">
        <v>107</v>
      </c>
      <c r="F553" s="4">
        <v>38339</v>
      </c>
      <c r="G553" s="4">
        <v>44402</v>
      </c>
      <c r="H553" s="4">
        <f t="shared" si="36"/>
        <v>44767</v>
      </c>
      <c r="I553" s="3">
        <f t="shared" ca="1" si="37"/>
        <v>276</v>
      </c>
      <c r="J553" s="2" t="s">
        <v>106</v>
      </c>
      <c r="K553" s="2" t="s">
        <v>105</v>
      </c>
      <c r="L553" s="63" t="str">
        <f t="shared" si="38"/>
        <v>Paweł Cepak</v>
      </c>
    </row>
    <row r="554" spans="1:12" ht="20.100000000000001" customHeight="1" x14ac:dyDescent="0.25">
      <c r="A554" s="6">
        <v>550</v>
      </c>
      <c r="B554" s="5">
        <v>550</v>
      </c>
      <c r="C554" s="2" t="s">
        <v>125</v>
      </c>
      <c r="D554" s="2" t="s">
        <v>124</v>
      </c>
      <c r="E554" s="2" t="s">
        <v>107</v>
      </c>
      <c r="F554" s="4">
        <v>38447</v>
      </c>
      <c r="G554" s="4">
        <v>44402</v>
      </c>
      <c r="H554" s="4">
        <f t="shared" si="36"/>
        <v>44767</v>
      </c>
      <c r="I554" s="3">
        <f t="shared" ca="1" si="37"/>
        <v>276</v>
      </c>
      <c r="J554" s="2" t="s">
        <v>106</v>
      </c>
      <c r="K554" s="2" t="s">
        <v>105</v>
      </c>
      <c r="L554" s="63" t="str">
        <f t="shared" si="38"/>
        <v>Daniel Wróbel</v>
      </c>
    </row>
    <row r="555" spans="1:12" ht="20.100000000000001" customHeight="1" x14ac:dyDescent="0.25">
      <c r="A555" s="6">
        <v>551</v>
      </c>
      <c r="B555" s="5">
        <v>551</v>
      </c>
      <c r="C555" s="2" t="s">
        <v>109</v>
      </c>
      <c r="D555" s="2" t="s">
        <v>123</v>
      </c>
      <c r="E555" s="2" t="s">
        <v>107</v>
      </c>
      <c r="F555" s="4">
        <v>29035</v>
      </c>
      <c r="G555" s="4">
        <v>44402</v>
      </c>
      <c r="H555" s="4">
        <f t="shared" si="36"/>
        <v>44767</v>
      </c>
      <c r="I555" s="3">
        <f t="shared" ca="1" si="37"/>
        <v>276</v>
      </c>
      <c r="J555" s="2" t="s">
        <v>106</v>
      </c>
      <c r="K555" s="2" t="s">
        <v>105</v>
      </c>
      <c r="L555" s="63" t="str">
        <f t="shared" si="38"/>
        <v>Piotr Biczysko</v>
      </c>
    </row>
    <row r="556" spans="1:12" ht="20.100000000000001" customHeight="1" x14ac:dyDescent="0.25">
      <c r="A556" s="6">
        <v>552</v>
      </c>
      <c r="B556" s="5">
        <v>552</v>
      </c>
      <c r="C556" s="2" t="s">
        <v>122</v>
      </c>
      <c r="D556" s="2" t="s">
        <v>121</v>
      </c>
      <c r="E556" s="2" t="s">
        <v>107</v>
      </c>
      <c r="F556" s="4">
        <v>38672</v>
      </c>
      <c r="G556" s="4">
        <v>44402</v>
      </c>
      <c r="H556" s="4">
        <f t="shared" si="36"/>
        <v>44767</v>
      </c>
      <c r="I556" s="3">
        <f t="shared" ca="1" si="37"/>
        <v>276</v>
      </c>
      <c r="J556" s="2" t="s">
        <v>106</v>
      </c>
      <c r="K556" s="2" t="s">
        <v>105</v>
      </c>
      <c r="L556" s="63" t="str">
        <f t="shared" si="38"/>
        <v>Mateusz Cendal</v>
      </c>
    </row>
    <row r="557" spans="1:12" ht="20.100000000000001" customHeight="1" x14ac:dyDescent="0.25">
      <c r="A557" s="6">
        <v>553</v>
      </c>
      <c r="B557" s="5">
        <v>553</v>
      </c>
      <c r="C557" s="2" t="s">
        <v>115</v>
      </c>
      <c r="D557" s="2" t="s">
        <v>120</v>
      </c>
      <c r="E557" s="2" t="s">
        <v>107</v>
      </c>
      <c r="F557" s="4">
        <v>39360</v>
      </c>
      <c r="G557" s="4">
        <v>44402</v>
      </c>
      <c r="H557" s="4">
        <f t="shared" si="36"/>
        <v>44767</v>
      </c>
      <c r="I557" s="3">
        <f t="shared" ca="1" si="37"/>
        <v>276</v>
      </c>
      <c r="J557" s="2" t="s">
        <v>106</v>
      </c>
      <c r="K557" s="2" t="s">
        <v>105</v>
      </c>
      <c r="L557" s="63" t="str">
        <f t="shared" si="38"/>
        <v>Klaudia Felska</v>
      </c>
    </row>
    <row r="558" spans="1:12" ht="20.100000000000001" customHeight="1" x14ac:dyDescent="0.25">
      <c r="A558" s="6">
        <v>554</v>
      </c>
      <c r="B558" s="5">
        <v>554</v>
      </c>
      <c r="C558" s="2" t="s">
        <v>119</v>
      </c>
      <c r="D558" s="2" t="s">
        <v>118</v>
      </c>
      <c r="E558" s="2" t="s">
        <v>107</v>
      </c>
      <c r="F558" s="4">
        <v>39659</v>
      </c>
      <c r="G558" s="4">
        <v>44402</v>
      </c>
      <c r="H558" s="4">
        <f t="shared" si="36"/>
        <v>44767</v>
      </c>
      <c r="I558" s="3">
        <f t="shared" ca="1" si="37"/>
        <v>276</v>
      </c>
      <c r="J558" s="2" t="s">
        <v>106</v>
      </c>
      <c r="K558" s="2" t="s">
        <v>105</v>
      </c>
      <c r="L558" s="63" t="str">
        <f t="shared" si="38"/>
        <v>Matylda Pelon</v>
      </c>
    </row>
    <row r="559" spans="1:12" ht="20.100000000000001" customHeight="1" x14ac:dyDescent="0.25">
      <c r="A559" s="6">
        <v>555</v>
      </c>
      <c r="B559" s="5">
        <v>555</v>
      </c>
      <c r="C559" s="2" t="s">
        <v>58</v>
      </c>
      <c r="D559" s="2" t="s">
        <v>116</v>
      </c>
      <c r="E559" s="2" t="s">
        <v>107</v>
      </c>
      <c r="F559" s="4">
        <v>38340</v>
      </c>
      <c r="G559" s="4">
        <v>44402</v>
      </c>
      <c r="H559" s="4">
        <f t="shared" si="36"/>
        <v>44767</v>
      </c>
      <c r="I559" s="3">
        <f t="shared" ca="1" si="37"/>
        <v>276</v>
      </c>
      <c r="J559" s="2" t="s">
        <v>106</v>
      </c>
      <c r="K559" s="2" t="s">
        <v>105</v>
      </c>
      <c r="L559" s="63" t="str">
        <f t="shared" si="38"/>
        <v>Sebastian Wtorek</v>
      </c>
    </row>
    <row r="560" spans="1:12" ht="20.100000000000001" customHeight="1" x14ac:dyDescent="0.25">
      <c r="A560" s="6">
        <v>556</v>
      </c>
      <c r="B560" s="5">
        <v>556</v>
      </c>
      <c r="C560" s="2" t="s">
        <v>115</v>
      </c>
      <c r="D560" s="2" t="s">
        <v>114</v>
      </c>
      <c r="E560" s="2" t="s">
        <v>107</v>
      </c>
      <c r="F560" s="4">
        <v>33322</v>
      </c>
      <c r="G560" s="4">
        <v>44402</v>
      </c>
      <c r="H560" s="4">
        <f t="shared" si="36"/>
        <v>44767</v>
      </c>
      <c r="I560" s="3">
        <f t="shared" ca="1" si="37"/>
        <v>276</v>
      </c>
      <c r="J560" s="2" t="s">
        <v>106</v>
      </c>
      <c r="K560" s="2" t="s">
        <v>105</v>
      </c>
      <c r="L560" s="63" t="str">
        <f t="shared" si="38"/>
        <v>Klaudia Wieczyńska</v>
      </c>
    </row>
    <row r="561" spans="1:12" ht="20.100000000000001" customHeight="1" x14ac:dyDescent="0.25">
      <c r="A561" s="6">
        <v>557</v>
      </c>
      <c r="B561" s="5">
        <v>557</v>
      </c>
      <c r="C561" s="2" t="s">
        <v>113</v>
      </c>
      <c r="D561" s="2" t="s">
        <v>112</v>
      </c>
      <c r="E561" s="2" t="s">
        <v>107</v>
      </c>
      <c r="F561" s="4">
        <v>33697</v>
      </c>
      <c r="G561" s="4">
        <v>44402</v>
      </c>
      <c r="H561" s="4">
        <f t="shared" si="36"/>
        <v>44767</v>
      </c>
      <c r="I561" s="3">
        <f t="shared" ca="1" si="37"/>
        <v>276</v>
      </c>
      <c r="J561" s="2" t="s">
        <v>106</v>
      </c>
      <c r="K561" s="2" t="s">
        <v>105</v>
      </c>
      <c r="L561" s="63" t="str">
        <f t="shared" si="38"/>
        <v>Patryk Kopyciński</v>
      </c>
    </row>
    <row r="562" spans="1:12" ht="20.100000000000001" customHeight="1" x14ac:dyDescent="0.25">
      <c r="A562" s="6">
        <v>558</v>
      </c>
      <c r="B562" s="5">
        <v>558</v>
      </c>
      <c r="C562" s="2" t="s">
        <v>111</v>
      </c>
      <c r="D562" s="2" t="s">
        <v>110</v>
      </c>
      <c r="E562" s="2" t="s">
        <v>107</v>
      </c>
      <c r="F562" s="4">
        <v>38909</v>
      </c>
      <c r="G562" s="4">
        <v>44402</v>
      </c>
      <c r="H562" s="4">
        <f t="shared" si="36"/>
        <v>44767</v>
      </c>
      <c r="I562" s="3">
        <f t="shared" ca="1" si="37"/>
        <v>276</v>
      </c>
      <c r="J562" s="2" t="s">
        <v>106</v>
      </c>
      <c r="K562" s="2" t="s">
        <v>105</v>
      </c>
      <c r="L562" s="63" t="str">
        <f t="shared" si="38"/>
        <v>Dorian Pieróg</v>
      </c>
    </row>
    <row r="563" spans="1:12" ht="20.100000000000001" customHeight="1" x14ac:dyDescent="0.25">
      <c r="A563" s="6">
        <v>559</v>
      </c>
      <c r="B563" s="5">
        <v>559</v>
      </c>
      <c r="C563" s="2" t="s">
        <v>17</v>
      </c>
      <c r="D563" s="2" t="s">
        <v>110</v>
      </c>
      <c r="E563" s="2" t="s">
        <v>107</v>
      </c>
      <c r="F563" s="4">
        <v>30847</v>
      </c>
      <c r="G563" s="4">
        <v>44402</v>
      </c>
      <c r="H563" s="4">
        <f t="shared" si="36"/>
        <v>44767</v>
      </c>
      <c r="I563" s="3">
        <f t="shared" ca="1" si="37"/>
        <v>276</v>
      </c>
      <c r="J563" s="2" t="s">
        <v>106</v>
      </c>
      <c r="K563" s="2" t="s">
        <v>105</v>
      </c>
      <c r="L563" s="63" t="str">
        <f t="shared" si="38"/>
        <v>Kamil Pieróg</v>
      </c>
    </row>
    <row r="564" spans="1:12" ht="20.100000000000001" customHeight="1" x14ac:dyDescent="0.25">
      <c r="A564" s="6">
        <v>560</v>
      </c>
      <c r="B564" s="5">
        <v>560</v>
      </c>
      <c r="C564" s="2" t="s">
        <v>109</v>
      </c>
      <c r="D564" s="2" t="s">
        <v>108</v>
      </c>
      <c r="E564" s="2" t="s">
        <v>107</v>
      </c>
      <c r="F564" s="4">
        <v>35622</v>
      </c>
      <c r="G564" s="4">
        <v>44402</v>
      </c>
      <c r="H564" s="4">
        <f t="shared" ref="H564:H627" si="39">IF(G564="","",G564+365)</f>
        <v>44767</v>
      </c>
      <c r="I564" s="3">
        <f t="shared" ref="I564:I627" ca="1" si="40">IF(G564="","",H564-$A$2)</f>
        <v>276</v>
      </c>
      <c r="J564" s="2" t="s">
        <v>106</v>
      </c>
      <c r="K564" s="2" t="s">
        <v>105</v>
      </c>
      <c r="L564" s="63" t="str">
        <f t="shared" si="38"/>
        <v>Piotr Reczko</v>
      </c>
    </row>
    <row r="565" spans="1:12" ht="20.100000000000001" customHeight="1" x14ac:dyDescent="0.25">
      <c r="A565" s="6">
        <v>561</v>
      </c>
      <c r="B565" s="5">
        <v>561</v>
      </c>
      <c r="C565" s="2" t="s">
        <v>104</v>
      </c>
      <c r="D565" s="2" t="s">
        <v>103</v>
      </c>
      <c r="E565" s="2" t="s">
        <v>101</v>
      </c>
      <c r="F565" s="4">
        <v>38823</v>
      </c>
      <c r="G565" s="4">
        <v>44433</v>
      </c>
      <c r="H565" s="4">
        <f t="shared" si="39"/>
        <v>44798</v>
      </c>
      <c r="I565" s="3">
        <f t="shared" ca="1" si="40"/>
        <v>307</v>
      </c>
      <c r="J565" s="2" t="s">
        <v>85</v>
      </c>
      <c r="K565" s="2" t="s">
        <v>105</v>
      </c>
      <c r="L565" s="63" t="str">
        <f t="shared" si="38"/>
        <v>Ireneusz Kulicz</v>
      </c>
    </row>
    <row r="566" spans="1:12" ht="20.100000000000001" customHeight="1" x14ac:dyDescent="0.25">
      <c r="A566" s="6">
        <v>562</v>
      </c>
      <c r="B566" s="5">
        <v>562</v>
      </c>
      <c r="C566" s="2" t="s">
        <v>92</v>
      </c>
      <c r="D566" s="2" t="s">
        <v>102</v>
      </c>
      <c r="E566" s="2" t="s">
        <v>101</v>
      </c>
      <c r="F566" s="4">
        <v>37327</v>
      </c>
      <c r="G566" s="4">
        <v>44433</v>
      </c>
      <c r="H566" s="4">
        <f t="shared" si="39"/>
        <v>44798</v>
      </c>
      <c r="I566" s="3">
        <f t="shared" ca="1" si="40"/>
        <v>307</v>
      </c>
      <c r="J566" s="2" t="s">
        <v>85</v>
      </c>
      <c r="K566" s="2" t="s">
        <v>105</v>
      </c>
      <c r="L566" s="63" t="str">
        <f t="shared" si="38"/>
        <v>Miłosz Radziukiewicz</v>
      </c>
    </row>
    <row r="567" spans="1:12" ht="20.100000000000001" customHeight="1" x14ac:dyDescent="0.25">
      <c r="A567" s="6">
        <v>563</v>
      </c>
      <c r="B567" s="5">
        <v>563</v>
      </c>
      <c r="C567" s="2" t="s">
        <v>100</v>
      </c>
      <c r="D567" s="2" t="s">
        <v>99</v>
      </c>
      <c r="E567" s="2" t="s">
        <v>90</v>
      </c>
      <c r="F567" s="4">
        <v>40184</v>
      </c>
      <c r="G567" s="4">
        <v>44433</v>
      </c>
      <c r="H567" s="4">
        <f t="shared" si="39"/>
        <v>44798</v>
      </c>
      <c r="I567" s="3">
        <f t="shared" ca="1" si="40"/>
        <v>307</v>
      </c>
      <c r="J567" s="2" t="s">
        <v>85</v>
      </c>
      <c r="K567" s="2" t="s">
        <v>105</v>
      </c>
      <c r="L567" s="63" t="str">
        <f t="shared" si="38"/>
        <v>Adam  Woźniak</v>
      </c>
    </row>
    <row r="568" spans="1:12" ht="20.100000000000001" customHeight="1" x14ac:dyDescent="0.25">
      <c r="A568" s="6">
        <v>564</v>
      </c>
      <c r="B568" s="5">
        <v>564</v>
      </c>
      <c r="C568" s="2" t="s">
        <v>98</v>
      </c>
      <c r="D568" s="2" t="s">
        <v>97</v>
      </c>
      <c r="E568" s="2" t="s">
        <v>90</v>
      </c>
      <c r="F568" s="4">
        <v>38138</v>
      </c>
      <c r="G568" s="4">
        <v>44433</v>
      </c>
      <c r="H568" s="4">
        <f t="shared" si="39"/>
        <v>44798</v>
      </c>
      <c r="I568" s="3">
        <f t="shared" ca="1" si="40"/>
        <v>307</v>
      </c>
      <c r="J568" s="2" t="s">
        <v>85</v>
      </c>
      <c r="K568" s="2" t="s">
        <v>105</v>
      </c>
      <c r="L568" s="63" t="str">
        <f t="shared" si="38"/>
        <v>Wiktoria Szczerbaniewicz</v>
      </c>
    </row>
    <row r="569" spans="1:12" ht="20.100000000000001" customHeight="1" x14ac:dyDescent="0.25">
      <c r="A569" s="6">
        <v>565</v>
      </c>
      <c r="B569" s="5">
        <v>565</v>
      </c>
      <c r="C569" s="2" t="s">
        <v>43</v>
      </c>
      <c r="D569" s="2" t="s">
        <v>97</v>
      </c>
      <c r="E569" s="2" t="s">
        <v>90</v>
      </c>
      <c r="F569" s="4" t="s">
        <v>96</v>
      </c>
      <c r="G569" s="4">
        <v>44433</v>
      </c>
      <c r="H569" s="4">
        <f t="shared" si="39"/>
        <v>44798</v>
      </c>
      <c r="I569" s="3">
        <f t="shared" ca="1" si="40"/>
        <v>307</v>
      </c>
      <c r="J569" s="2" t="s">
        <v>85</v>
      </c>
      <c r="K569" s="2" t="s">
        <v>105</v>
      </c>
      <c r="L569" s="63" t="str">
        <f t="shared" si="38"/>
        <v>Julia Szczerbaniewicz</v>
      </c>
    </row>
    <row r="570" spans="1:12" ht="20.100000000000001" customHeight="1" x14ac:dyDescent="0.25">
      <c r="A570" s="6">
        <v>566</v>
      </c>
      <c r="B570" s="5">
        <v>566</v>
      </c>
      <c r="C570" s="2" t="s">
        <v>95</v>
      </c>
      <c r="D570" s="2" t="s">
        <v>94</v>
      </c>
      <c r="E570" s="2" t="s">
        <v>90</v>
      </c>
      <c r="F570" s="4">
        <v>39624</v>
      </c>
      <c r="G570" s="4">
        <v>44433</v>
      </c>
      <c r="H570" s="4">
        <f t="shared" si="39"/>
        <v>44798</v>
      </c>
      <c r="I570" s="3">
        <f t="shared" ca="1" si="40"/>
        <v>307</v>
      </c>
      <c r="J570" s="2" t="s">
        <v>85</v>
      </c>
      <c r="K570" s="2" t="s">
        <v>105</v>
      </c>
      <c r="L570" s="63" t="str">
        <f t="shared" si="38"/>
        <v>Krystian Kołodziej</v>
      </c>
    </row>
    <row r="571" spans="1:12" ht="20.100000000000001" customHeight="1" x14ac:dyDescent="0.25">
      <c r="A571" s="6">
        <v>567</v>
      </c>
      <c r="B571" s="5">
        <v>567</v>
      </c>
      <c r="C571" s="2" t="s">
        <v>93</v>
      </c>
      <c r="D571" s="2" t="s">
        <v>91</v>
      </c>
      <c r="E571" s="2" t="s">
        <v>90</v>
      </c>
      <c r="F571" s="4">
        <v>40745</v>
      </c>
      <c r="G571" s="4">
        <v>44433</v>
      </c>
      <c r="H571" s="4">
        <f t="shared" si="39"/>
        <v>44798</v>
      </c>
      <c r="I571" s="3">
        <f t="shared" ca="1" si="40"/>
        <v>307</v>
      </c>
      <c r="J571" s="2" t="s">
        <v>85</v>
      </c>
      <c r="K571" s="2" t="s">
        <v>105</v>
      </c>
      <c r="L571" s="63" t="str">
        <f t="shared" si="38"/>
        <v>Karol Kardasiewicz</v>
      </c>
    </row>
    <row r="572" spans="1:12" ht="20.100000000000001" customHeight="1" x14ac:dyDescent="0.25">
      <c r="A572" s="6">
        <v>568</v>
      </c>
      <c r="B572" s="5">
        <v>568</v>
      </c>
      <c r="C572" s="2" t="s">
        <v>92</v>
      </c>
      <c r="D572" s="2" t="s">
        <v>91</v>
      </c>
      <c r="E572" s="2" t="s">
        <v>90</v>
      </c>
      <c r="F572" s="4">
        <v>44547</v>
      </c>
      <c r="G572" s="4">
        <v>44433</v>
      </c>
      <c r="H572" s="4">
        <f t="shared" si="39"/>
        <v>44798</v>
      </c>
      <c r="I572" s="3">
        <f t="shared" ca="1" si="40"/>
        <v>307</v>
      </c>
      <c r="J572" s="2" t="s">
        <v>85</v>
      </c>
      <c r="K572" s="2" t="s">
        <v>105</v>
      </c>
      <c r="L572" s="63" t="str">
        <f t="shared" si="38"/>
        <v>Miłosz Kardasiewicz</v>
      </c>
    </row>
    <row r="573" spans="1:12" ht="20.100000000000001" customHeight="1" x14ac:dyDescent="0.25">
      <c r="A573" s="6">
        <v>569</v>
      </c>
      <c r="B573" s="5">
        <v>569</v>
      </c>
      <c r="C573" s="2" t="s">
        <v>55</v>
      </c>
      <c r="D573" s="2" t="s">
        <v>89</v>
      </c>
      <c r="E573" s="2" t="s">
        <v>86</v>
      </c>
      <c r="F573" s="4">
        <v>39405</v>
      </c>
      <c r="G573" s="4">
        <v>44433</v>
      </c>
      <c r="H573" s="4">
        <f t="shared" si="39"/>
        <v>44798</v>
      </c>
      <c r="I573" s="3">
        <f t="shared" ca="1" si="40"/>
        <v>307</v>
      </c>
      <c r="J573" s="2" t="s">
        <v>85</v>
      </c>
      <c r="K573" s="2" t="s">
        <v>105</v>
      </c>
      <c r="L573" s="63" t="str">
        <f t="shared" si="38"/>
        <v>Filip Labuda</v>
      </c>
    </row>
    <row r="574" spans="1:12" ht="20.100000000000001" customHeight="1" x14ac:dyDescent="0.25">
      <c r="A574" s="6">
        <v>570</v>
      </c>
      <c r="B574" s="5">
        <v>570</v>
      </c>
      <c r="C574" s="2" t="s">
        <v>88</v>
      </c>
      <c r="D574" s="2" t="s">
        <v>87</v>
      </c>
      <c r="E574" s="2" t="s">
        <v>86</v>
      </c>
      <c r="F574" s="4">
        <v>38202</v>
      </c>
      <c r="G574" s="4">
        <v>44433</v>
      </c>
      <c r="H574" s="4">
        <f t="shared" si="39"/>
        <v>44798</v>
      </c>
      <c r="I574" s="3">
        <f t="shared" ca="1" si="40"/>
        <v>307</v>
      </c>
      <c r="J574" s="2" t="s">
        <v>85</v>
      </c>
      <c r="K574" s="2" t="s">
        <v>105</v>
      </c>
      <c r="L574" s="63" t="str">
        <f t="shared" si="38"/>
        <v>Kacper  Szychowski</v>
      </c>
    </row>
    <row r="575" spans="1:12" ht="20.100000000000001" customHeight="1" x14ac:dyDescent="0.25">
      <c r="A575" s="6">
        <v>571</v>
      </c>
      <c r="B575" s="5">
        <v>571</v>
      </c>
      <c r="C575" s="2" t="s">
        <v>37</v>
      </c>
      <c r="D575" s="2" t="s">
        <v>87</v>
      </c>
      <c r="E575" s="2" t="s">
        <v>86</v>
      </c>
      <c r="F575" s="4">
        <v>40511</v>
      </c>
      <c r="G575" s="4">
        <v>44433</v>
      </c>
      <c r="H575" s="4">
        <f t="shared" si="39"/>
        <v>44798</v>
      </c>
      <c r="I575" s="3">
        <f t="shared" ca="1" si="40"/>
        <v>307</v>
      </c>
      <c r="J575" s="2" t="s">
        <v>85</v>
      </c>
      <c r="K575" s="2" t="s">
        <v>105</v>
      </c>
      <c r="L575" s="63" t="str">
        <f t="shared" si="38"/>
        <v>Paweł Szychowski</v>
      </c>
    </row>
    <row r="576" spans="1:12" ht="20.100000000000001" customHeight="1" x14ac:dyDescent="0.25">
      <c r="A576" s="6">
        <v>572</v>
      </c>
      <c r="B576" s="5">
        <v>572</v>
      </c>
      <c r="C576" s="2" t="s">
        <v>84</v>
      </c>
      <c r="D576" s="2" t="s">
        <v>41</v>
      </c>
      <c r="E576" s="2" t="s">
        <v>83</v>
      </c>
      <c r="F576" s="4">
        <v>40406</v>
      </c>
      <c r="G576" s="4">
        <v>44444</v>
      </c>
      <c r="H576" s="4">
        <f t="shared" si="39"/>
        <v>44809</v>
      </c>
      <c r="I576" s="3">
        <f t="shared" ca="1" si="40"/>
        <v>318</v>
      </c>
      <c r="J576" s="2" t="s">
        <v>82</v>
      </c>
      <c r="K576" s="2" t="s">
        <v>105</v>
      </c>
      <c r="L576" s="63" t="str">
        <f t="shared" si="38"/>
        <v>Olga Seliga</v>
      </c>
    </row>
    <row r="577" spans="1:12" ht="20.100000000000001" customHeight="1" x14ac:dyDescent="0.25">
      <c r="A577" s="6">
        <v>573</v>
      </c>
      <c r="B577" s="5">
        <v>573</v>
      </c>
      <c r="C577" s="2" t="s">
        <v>58</v>
      </c>
      <c r="D577" s="2" t="s">
        <v>59</v>
      </c>
      <c r="E577" s="2" t="s">
        <v>83</v>
      </c>
      <c r="F577" s="4">
        <v>40728</v>
      </c>
      <c r="G577" s="4">
        <v>44444</v>
      </c>
      <c r="H577" s="4">
        <f t="shared" si="39"/>
        <v>44809</v>
      </c>
      <c r="I577" s="3">
        <f t="shared" ca="1" si="40"/>
        <v>318</v>
      </c>
      <c r="J577" s="2" t="s">
        <v>82</v>
      </c>
      <c r="K577" s="2" t="s">
        <v>105</v>
      </c>
      <c r="L577" s="63" t="str">
        <f t="shared" si="38"/>
        <v>Sebastian Michno</v>
      </c>
    </row>
    <row r="578" spans="1:12" ht="20.100000000000001" customHeight="1" x14ac:dyDescent="0.25">
      <c r="A578" s="6">
        <v>574</v>
      </c>
      <c r="B578" s="5">
        <v>574</v>
      </c>
      <c r="C578" s="2" t="s">
        <v>52</v>
      </c>
      <c r="D578" s="2" t="s">
        <v>53</v>
      </c>
      <c r="E578" s="2" t="s">
        <v>83</v>
      </c>
      <c r="F578" s="4">
        <v>40035</v>
      </c>
      <c r="G578" s="4">
        <v>44444</v>
      </c>
      <c r="H578" s="4">
        <f t="shared" si="39"/>
        <v>44809</v>
      </c>
      <c r="I578" s="3">
        <f t="shared" ca="1" si="40"/>
        <v>318</v>
      </c>
      <c r="J578" s="2" t="s">
        <v>82</v>
      </c>
      <c r="K578" s="2" t="s">
        <v>105</v>
      </c>
      <c r="L578" s="63" t="str">
        <f t="shared" si="38"/>
        <v>Gabriel Trybocki</v>
      </c>
    </row>
    <row r="579" spans="1:12" ht="20.100000000000001" customHeight="1" x14ac:dyDescent="0.25">
      <c r="A579" s="6">
        <v>575</v>
      </c>
      <c r="B579" s="5">
        <v>575</v>
      </c>
      <c r="C579" s="2" t="s">
        <v>51</v>
      </c>
      <c r="D579" s="2" t="s">
        <v>49</v>
      </c>
      <c r="E579" s="2" t="s">
        <v>83</v>
      </c>
      <c r="F579" s="4">
        <v>40313</v>
      </c>
      <c r="G579" s="4">
        <v>44444</v>
      </c>
      <c r="H579" s="4">
        <f t="shared" si="39"/>
        <v>44809</v>
      </c>
      <c r="I579" s="3">
        <f t="shared" ca="1" si="40"/>
        <v>318</v>
      </c>
      <c r="J579" s="2" t="s">
        <v>82</v>
      </c>
      <c r="K579" s="2" t="s">
        <v>105</v>
      </c>
      <c r="L579" s="63" t="str">
        <f t="shared" si="38"/>
        <v>Julian Epstein</v>
      </c>
    </row>
    <row r="580" spans="1:12" ht="20.100000000000001" customHeight="1" x14ac:dyDescent="0.25">
      <c r="A580" s="6">
        <v>576</v>
      </c>
      <c r="B580" s="5">
        <v>576</v>
      </c>
      <c r="C580" s="2" t="s">
        <v>43</v>
      </c>
      <c r="D580" s="2" t="s">
        <v>44</v>
      </c>
      <c r="E580" s="2" t="s">
        <v>83</v>
      </c>
      <c r="F580" s="4">
        <v>39790</v>
      </c>
      <c r="G580" s="4">
        <v>44444</v>
      </c>
      <c r="H580" s="4">
        <f t="shared" si="39"/>
        <v>44809</v>
      </c>
      <c r="I580" s="3">
        <f t="shared" ca="1" si="40"/>
        <v>318</v>
      </c>
      <c r="J580" s="2" t="s">
        <v>82</v>
      </c>
      <c r="K580" s="2" t="s">
        <v>105</v>
      </c>
      <c r="L580" s="63" t="str">
        <f t="shared" si="38"/>
        <v>Julia Gryndzia-Tomczyk</v>
      </c>
    </row>
    <row r="581" spans="1:12" ht="20.100000000000001" customHeight="1" x14ac:dyDescent="0.25">
      <c r="A581" s="6">
        <v>577</v>
      </c>
      <c r="B581" s="5">
        <v>577</v>
      </c>
      <c r="C581" s="2" t="s">
        <v>55</v>
      </c>
      <c r="D581" s="2" t="s">
        <v>56</v>
      </c>
      <c r="E581" s="2" t="s">
        <v>83</v>
      </c>
      <c r="F581" s="4">
        <v>40433</v>
      </c>
      <c r="G581" s="4">
        <v>44444</v>
      </c>
      <c r="H581" s="4">
        <f t="shared" si="39"/>
        <v>44809</v>
      </c>
      <c r="I581" s="3">
        <f t="shared" ca="1" si="40"/>
        <v>318</v>
      </c>
      <c r="J581" s="2" t="s">
        <v>82</v>
      </c>
      <c r="K581" s="2" t="s">
        <v>105</v>
      </c>
      <c r="L581" s="63" t="str">
        <f t="shared" si="38"/>
        <v>Filip Kucała</v>
      </c>
    </row>
    <row r="582" spans="1:12" ht="20.100000000000001" customHeight="1" x14ac:dyDescent="0.25">
      <c r="A582" s="6">
        <v>578</v>
      </c>
      <c r="B582" s="5">
        <v>578</v>
      </c>
      <c r="C582" s="2" t="s">
        <v>45</v>
      </c>
      <c r="D582" s="2" t="s">
        <v>46</v>
      </c>
      <c r="E582" s="2" t="s">
        <v>83</v>
      </c>
      <c r="F582" s="4">
        <v>39480</v>
      </c>
      <c r="G582" s="4">
        <v>44444</v>
      </c>
      <c r="H582" s="4">
        <f t="shared" si="39"/>
        <v>44809</v>
      </c>
      <c r="I582" s="3">
        <f t="shared" ca="1" si="40"/>
        <v>318</v>
      </c>
      <c r="J582" s="2" t="s">
        <v>82</v>
      </c>
      <c r="K582" s="2" t="s">
        <v>105</v>
      </c>
      <c r="L582" s="63" t="str">
        <f t="shared" ref="L582:L622" si="41">C582&amp;" "&amp;D582</f>
        <v>Dominik Proszek</v>
      </c>
    </row>
    <row r="583" spans="1:12" ht="20.100000000000001" customHeight="1" x14ac:dyDescent="0.25">
      <c r="A583" s="6">
        <v>579</v>
      </c>
      <c r="B583" s="5">
        <v>579</v>
      </c>
      <c r="C583" s="2" t="s">
        <v>48</v>
      </c>
      <c r="D583" s="2" t="s">
        <v>49</v>
      </c>
      <c r="E583" s="2" t="s">
        <v>83</v>
      </c>
      <c r="F583" s="4">
        <v>37953</v>
      </c>
      <c r="G583" s="4">
        <v>44444</v>
      </c>
      <c r="H583" s="4">
        <f t="shared" si="39"/>
        <v>44809</v>
      </c>
      <c r="I583" s="3">
        <f t="shared" ca="1" si="40"/>
        <v>318</v>
      </c>
      <c r="J583" s="2" t="s">
        <v>82</v>
      </c>
      <c r="K583" s="2" t="s">
        <v>105</v>
      </c>
      <c r="L583" s="63" t="str">
        <f t="shared" si="41"/>
        <v>Kornel Epstein</v>
      </c>
    </row>
    <row r="584" spans="1:12" ht="20.100000000000001" customHeight="1" x14ac:dyDescent="0.25">
      <c r="A584" s="6">
        <v>580</v>
      </c>
      <c r="B584" s="5">
        <v>580</v>
      </c>
      <c r="C584" s="2" t="s">
        <v>45</v>
      </c>
      <c r="D584" s="2" t="s">
        <v>1168</v>
      </c>
      <c r="E584" s="2" t="s">
        <v>107</v>
      </c>
      <c r="F584" s="4">
        <v>35694</v>
      </c>
      <c r="G584" s="4">
        <v>44454</v>
      </c>
      <c r="H584" s="4">
        <f t="shared" si="39"/>
        <v>44819</v>
      </c>
      <c r="I584" s="3">
        <f t="shared" ca="1" si="40"/>
        <v>328</v>
      </c>
      <c r="J584" s="2" t="s">
        <v>106</v>
      </c>
      <c r="K584" s="2" t="s">
        <v>105</v>
      </c>
      <c r="L584" s="63" t="str">
        <f t="shared" si="41"/>
        <v>Dominik Kontny</v>
      </c>
    </row>
    <row r="585" spans="1:12" ht="20.100000000000001" customHeight="1" x14ac:dyDescent="0.25">
      <c r="A585" s="6">
        <v>581</v>
      </c>
      <c r="B585" s="5">
        <v>581</v>
      </c>
      <c r="C585" s="2" t="s">
        <v>360</v>
      </c>
      <c r="D585" s="2" t="s">
        <v>1172</v>
      </c>
      <c r="E585" s="2" t="s">
        <v>107</v>
      </c>
      <c r="F585" s="4">
        <v>39100</v>
      </c>
      <c r="G585" s="4">
        <v>44454</v>
      </c>
      <c r="H585" s="4">
        <f t="shared" si="39"/>
        <v>44819</v>
      </c>
      <c r="I585" s="3">
        <f t="shared" ca="1" si="40"/>
        <v>328</v>
      </c>
      <c r="J585" s="2" t="s">
        <v>106</v>
      </c>
      <c r="K585" s="2" t="s">
        <v>105</v>
      </c>
      <c r="L585" s="63" t="str">
        <f t="shared" si="41"/>
        <v>Kuba Jochimczyk</v>
      </c>
    </row>
    <row r="586" spans="1:12" ht="20.100000000000001" customHeight="1" x14ac:dyDescent="0.25">
      <c r="A586" s="6">
        <v>582</v>
      </c>
      <c r="B586" s="5">
        <v>582</v>
      </c>
      <c r="C586" s="2" t="s">
        <v>332</v>
      </c>
      <c r="D586" s="2" t="s">
        <v>1172</v>
      </c>
      <c r="E586" s="2" t="s">
        <v>107</v>
      </c>
      <c r="F586" s="4">
        <v>39169</v>
      </c>
      <c r="G586" s="4">
        <v>44454</v>
      </c>
      <c r="H586" s="4">
        <f t="shared" si="39"/>
        <v>44819</v>
      </c>
      <c r="I586" s="3">
        <f t="shared" ca="1" si="40"/>
        <v>328</v>
      </c>
      <c r="J586" s="2" t="s">
        <v>106</v>
      </c>
      <c r="K586" s="2" t="s">
        <v>105</v>
      </c>
      <c r="L586" s="63" t="str">
        <f t="shared" si="41"/>
        <v>Michał Jochimczyk</v>
      </c>
    </row>
    <row r="587" spans="1:12" ht="20.100000000000001" customHeight="1" x14ac:dyDescent="0.25">
      <c r="A587" s="6">
        <v>583</v>
      </c>
      <c r="B587" s="5">
        <v>583</v>
      </c>
      <c r="C587" s="2" t="s">
        <v>302</v>
      </c>
      <c r="D587" s="2" t="s">
        <v>1171</v>
      </c>
      <c r="E587" s="2" t="s">
        <v>107</v>
      </c>
      <c r="F587" s="4">
        <v>38303</v>
      </c>
      <c r="G587" s="4">
        <v>44454</v>
      </c>
      <c r="H587" s="4">
        <f t="shared" si="39"/>
        <v>44819</v>
      </c>
      <c r="I587" s="3">
        <f t="shared" ca="1" si="40"/>
        <v>328</v>
      </c>
      <c r="J587" s="2" t="s">
        <v>106</v>
      </c>
      <c r="K587" s="2" t="s">
        <v>105</v>
      </c>
      <c r="L587" s="63" t="str">
        <f t="shared" si="41"/>
        <v>Olivia Dylus</v>
      </c>
    </row>
    <row r="588" spans="1:12" ht="20.100000000000001" customHeight="1" x14ac:dyDescent="0.25">
      <c r="A588" s="6">
        <v>584</v>
      </c>
      <c r="B588" s="5">
        <v>584</v>
      </c>
      <c r="C588" s="2" t="s">
        <v>175</v>
      </c>
      <c r="D588" s="2" t="s">
        <v>1170</v>
      </c>
      <c r="E588" s="2" t="s">
        <v>107</v>
      </c>
      <c r="F588" s="4">
        <v>38698</v>
      </c>
      <c r="G588" s="4">
        <v>44454</v>
      </c>
      <c r="H588" s="4">
        <f t="shared" si="39"/>
        <v>44819</v>
      </c>
      <c r="I588" s="3">
        <f t="shared" ca="1" si="40"/>
        <v>328</v>
      </c>
      <c r="J588" s="2" t="s">
        <v>106</v>
      </c>
      <c r="K588" s="2" t="s">
        <v>105</v>
      </c>
      <c r="L588" s="63" t="str">
        <f t="shared" si="41"/>
        <v>Wiktor Przenniak</v>
      </c>
    </row>
    <row r="589" spans="1:12" ht="20.100000000000001" customHeight="1" x14ac:dyDescent="0.25">
      <c r="A589" s="6">
        <v>585</v>
      </c>
      <c r="B589" s="5">
        <v>585</v>
      </c>
      <c r="C589" s="2" t="s">
        <v>345</v>
      </c>
      <c r="D589" s="2" t="s">
        <v>1169</v>
      </c>
      <c r="E589" s="2" t="s">
        <v>107</v>
      </c>
      <c r="F589" s="4">
        <v>37738</v>
      </c>
      <c r="G589" s="4">
        <v>44454</v>
      </c>
      <c r="H589" s="4">
        <f t="shared" si="39"/>
        <v>44819</v>
      </c>
      <c r="I589" s="3">
        <f t="shared" ca="1" si="40"/>
        <v>328</v>
      </c>
      <c r="J589" s="2" t="s">
        <v>106</v>
      </c>
      <c r="K589" s="2" t="s">
        <v>105</v>
      </c>
      <c r="L589" s="63" t="str">
        <f t="shared" si="41"/>
        <v>Wojciech  Pędziwiatr</v>
      </c>
    </row>
    <row r="590" spans="1:12" ht="20.100000000000001" customHeight="1" x14ac:dyDescent="0.25">
      <c r="A590" s="6">
        <v>586</v>
      </c>
      <c r="B590" s="5">
        <v>586</v>
      </c>
      <c r="C590" s="2" t="s">
        <v>52</v>
      </c>
      <c r="D590" s="2" t="s">
        <v>1168</v>
      </c>
      <c r="E590" s="2" t="s">
        <v>107</v>
      </c>
      <c r="F590" s="4">
        <v>28277</v>
      </c>
      <c r="G590" s="4">
        <v>44454</v>
      </c>
      <c r="H590" s="4">
        <f t="shared" si="39"/>
        <v>44819</v>
      </c>
      <c r="I590" s="3">
        <f t="shared" ca="1" si="40"/>
        <v>328</v>
      </c>
      <c r="J590" s="2" t="s">
        <v>106</v>
      </c>
      <c r="K590" s="2" t="s">
        <v>105</v>
      </c>
      <c r="L590" s="63" t="str">
        <f t="shared" si="41"/>
        <v>Gabriel Kontny</v>
      </c>
    </row>
    <row r="591" spans="1:12" ht="20.100000000000001" customHeight="1" x14ac:dyDescent="0.25">
      <c r="A591" s="6">
        <v>587</v>
      </c>
      <c r="B591" s="5">
        <v>587</v>
      </c>
      <c r="C591" s="2" t="s">
        <v>183</v>
      </c>
      <c r="D591" s="2" t="s">
        <v>1167</v>
      </c>
      <c r="E591" s="2" t="s">
        <v>107</v>
      </c>
      <c r="F591" s="4">
        <v>31107</v>
      </c>
      <c r="G591" s="4">
        <v>44454</v>
      </c>
      <c r="H591" s="4">
        <f t="shared" si="39"/>
        <v>44819</v>
      </c>
      <c r="I591" s="3">
        <f t="shared" ca="1" si="40"/>
        <v>328</v>
      </c>
      <c r="J591" s="2" t="s">
        <v>106</v>
      </c>
      <c r="K591" s="2" t="s">
        <v>105</v>
      </c>
      <c r="L591" s="63" t="str">
        <f t="shared" si="41"/>
        <v>Łukasz Mierzejewski</v>
      </c>
    </row>
    <row r="592" spans="1:12" ht="20.100000000000001" customHeight="1" x14ac:dyDescent="0.25">
      <c r="A592" s="6">
        <v>588</v>
      </c>
      <c r="B592" s="5">
        <v>588</v>
      </c>
      <c r="C592" s="2" t="s">
        <v>707</v>
      </c>
      <c r="D592" s="2" t="s">
        <v>110</v>
      </c>
      <c r="E592" s="2" t="s">
        <v>107</v>
      </c>
      <c r="F592" s="4">
        <v>39836</v>
      </c>
      <c r="G592" s="4">
        <v>44454</v>
      </c>
      <c r="H592" s="4">
        <f t="shared" si="39"/>
        <v>44819</v>
      </c>
      <c r="I592" s="3">
        <f t="shared" ca="1" si="40"/>
        <v>328</v>
      </c>
      <c r="J592" s="2" t="s">
        <v>106</v>
      </c>
      <c r="K592" s="2" t="s">
        <v>105</v>
      </c>
      <c r="L592" s="63" t="str">
        <f t="shared" si="41"/>
        <v>Roksana Pieróg</v>
      </c>
    </row>
    <row r="593" spans="1:12" ht="20.100000000000001" customHeight="1" x14ac:dyDescent="0.25">
      <c r="A593" s="6">
        <v>589</v>
      </c>
      <c r="B593" s="5">
        <v>589</v>
      </c>
      <c r="C593" s="2" t="s">
        <v>132</v>
      </c>
      <c r="D593" s="2" t="s">
        <v>909</v>
      </c>
      <c r="E593" s="2" t="s">
        <v>1166</v>
      </c>
      <c r="F593" s="4">
        <v>42439</v>
      </c>
      <c r="G593" s="4">
        <v>44454</v>
      </c>
      <c r="H593" s="4">
        <f t="shared" si="39"/>
        <v>44819</v>
      </c>
      <c r="I593" s="3">
        <f t="shared" ca="1" si="40"/>
        <v>328</v>
      </c>
      <c r="J593" s="2" t="s">
        <v>232</v>
      </c>
      <c r="K593" s="2" t="s">
        <v>590</v>
      </c>
      <c r="L593" s="63" t="str">
        <f t="shared" si="41"/>
        <v>Adam Duczkowski</v>
      </c>
    </row>
    <row r="594" spans="1:12" ht="20.100000000000001" customHeight="1" x14ac:dyDescent="0.25">
      <c r="A594" s="6">
        <v>590</v>
      </c>
      <c r="B594" s="5">
        <v>590</v>
      </c>
      <c r="C594" s="2" t="s">
        <v>277</v>
      </c>
      <c r="D594" s="2" t="s">
        <v>915</v>
      </c>
      <c r="E594" s="2" t="s">
        <v>1166</v>
      </c>
      <c r="F594" s="4">
        <v>40163</v>
      </c>
      <c r="G594" s="4">
        <v>44454</v>
      </c>
      <c r="H594" s="4">
        <f t="shared" si="39"/>
        <v>44819</v>
      </c>
      <c r="I594" s="3">
        <f t="shared" ca="1" si="40"/>
        <v>328</v>
      </c>
      <c r="J594" s="2" t="s">
        <v>232</v>
      </c>
      <c r="K594" s="2" t="s">
        <v>105</v>
      </c>
      <c r="L594" s="63" t="str">
        <f t="shared" si="41"/>
        <v>Franciszek Kowal</v>
      </c>
    </row>
    <row r="595" spans="1:12" ht="20.100000000000001" customHeight="1" x14ac:dyDescent="0.25">
      <c r="A595" s="6">
        <v>591</v>
      </c>
      <c r="B595" s="5">
        <v>591</v>
      </c>
      <c r="C595" s="2" t="s">
        <v>913</v>
      </c>
      <c r="D595" s="2" t="s">
        <v>914</v>
      </c>
      <c r="E595" s="2" t="s">
        <v>1166</v>
      </c>
      <c r="F595" s="4">
        <v>40881</v>
      </c>
      <c r="G595" s="4">
        <v>44454</v>
      </c>
      <c r="H595" s="4">
        <f t="shared" si="39"/>
        <v>44819</v>
      </c>
      <c r="I595" s="3">
        <f t="shared" ca="1" si="40"/>
        <v>328</v>
      </c>
      <c r="J595" s="2" t="s">
        <v>232</v>
      </c>
      <c r="K595" s="2" t="s">
        <v>105</v>
      </c>
      <c r="L595" s="63" t="str">
        <f t="shared" si="41"/>
        <v>Jędrzej Rychlewski</v>
      </c>
    </row>
    <row r="596" spans="1:12" ht="20.100000000000001" customHeight="1" x14ac:dyDescent="0.25">
      <c r="A596" s="6">
        <v>592</v>
      </c>
      <c r="B596" s="5">
        <v>592</v>
      </c>
      <c r="C596" s="2" t="s">
        <v>160</v>
      </c>
      <c r="D596" s="2" t="s">
        <v>917</v>
      </c>
      <c r="E596" s="2" t="s">
        <v>1166</v>
      </c>
      <c r="F596" s="4">
        <v>40094</v>
      </c>
      <c r="G596" s="4">
        <v>44454</v>
      </c>
      <c r="H596" s="4">
        <f t="shared" si="39"/>
        <v>44819</v>
      </c>
      <c r="I596" s="3">
        <f t="shared" ca="1" si="40"/>
        <v>328</v>
      </c>
      <c r="J596" s="2" t="s">
        <v>232</v>
      </c>
      <c r="K596" s="2" t="s">
        <v>105</v>
      </c>
      <c r="L596" s="63" t="str">
        <f t="shared" si="41"/>
        <v>Liliana Kolczyńska</v>
      </c>
    </row>
    <row r="597" spans="1:12" ht="20.100000000000001" customHeight="1" x14ac:dyDescent="0.25">
      <c r="A597" s="6">
        <v>593</v>
      </c>
      <c r="B597" s="5">
        <v>593</v>
      </c>
      <c r="C597" s="2" t="s">
        <v>534</v>
      </c>
      <c r="D597" s="2" t="s">
        <v>912</v>
      </c>
      <c r="E597" s="2" t="s">
        <v>1166</v>
      </c>
      <c r="F597" s="4">
        <v>41167</v>
      </c>
      <c r="G597" s="4">
        <v>44454</v>
      </c>
      <c r="H597" s="4">
        <f t="shared" si="39"/>
        <v>44819</v>
      </c>
      <c r="I597" s="3">
        <f t="shared" ca="1" si="40"/>
        <v>328</v>
      </c>
      <c r="J597" s="2" t="s">
        <v>232</v>
      </c>
      <c r="K597" s="2" t="s">
        <v>105</v>
      </c>
      <c r="L597" s="63" t="str">
        <f t="shared" si="41"/>
        <v>Nikodem Kolczyński</v>
      </c>
    </row>
    <row r="598" spans="1:12" ht="20.100000000000001" customHeight="1" x14ac:dyDescent="0.25">
      <c r="A598" s="6">
        <v>594</v>
      </c>
      <c r="B598" s="5">
        <v>594</v>
      </c>
      <c r="C598" s="2" t="s">
        <v>679</v>
      </c>
      <c r="D598" s="2" t="s">
        <v>911</v>
      </c>
      <c r="E598" s="2" t="s">
        <v>1166</v>
      </c>
      <c r="F598" s="4">
        <v>41393</v>
      </c>
      <c r="G598" s="4">
        <v>44454</v>
      </c>
      <c r="H598" s="4">
        <f t="shared" si="39"/>
        <v>44819</v>
      </c>
      <c r="I598" s="3">
        <f t="shared" ca="1" si="40"/>
        <v>328</v>
      </c>
      <c r="J598" s="2" t="s">
        <v>232</v>
      </c>
      <c r="K598" s="2" t="s">
        <v>105</v>
      </c>
      <c r="L598" s="63" t="str">
        <f t="shared" si="41"/>
        <v>Olaf Buzuk</v>
      </c>
    </row>
    <row r="599" spans="1:12" ht="20.100000000000001" customHeight="1" x14ac:dyDescent="0.25">
      <c r="A599" s="6">
        <v>595</v>
      </c>
      <c r="B599" s="5">
        <v>595</v>
      </c>
      <c r="C599" s="2" t="s">
        <v>531</v>
      </c>
      <c r="D599" s="2" t="s">
        <v>916</v>
      </c>
      <c r="E599" s="2" t="s">
        <v>1166</v>
      </c>
      <c r="F599" s="4">
        <v>40008</v>
      </c>
      <c r="G599" s="4">
        <v>44454</v>
      </c>
      <c r="H599" s="4">
        <f t="shared" si="39"/>
        <v>44819</v>
      </c>
      <c r="I599" s="3">
        <f t="shared" ca="1" si="40"/>
        <v>328</v>
      </c>
      <c r="J599" s="2" t="s">
        <v>232</v>
      </c>
      <c r="K599" s="2" t="s">
        <v>105</v>
      </c>
      <c r="L599" s="63" t="str">
        <f t="shared" si="41"/>
        <v>Norbert Czepczyński</v>
      </c>
    </row>
    <row r="600" spans="1:12" ht="20.100000000000001" customHeight="1" x14ac:dyDescent="0.25">
      <c r="A600" s="6">
        <v>596</v>
      </c>
      <c r="B600" s="5">
        <v>596</v>
      </c>
      <c r="C600" s="2" t="s">
        <v>685</v>
      </c>
      <c r="D600" s="2" t="s">
        <v>918</v>
      </c>
      <c r="E600" s="2" t="s">
        <v>1166</v>
      </c>
      <c r="F600" s="4">
        <v>40354</v>
      </c>
      <c r="G600" s="4">
        <v>44454</v>
      </c>
      <c r="H600" s="4">
        <f t="shared" si="39"/>
        <v>44819</v>
      </c>
      <c r="I600" s="3">
        <f t="shared" ca="1" si="40"/>
        <v>328</v>
      </c>
      <c r="J600" s="2" t="s">
        <v>232</v>
      </c>
      <c r="K600" s="2" t="s">
        <v>105</v>
      </c>
      <c r="L600" s="63" t="str">
        <f t="shared" si="41"/>
        <v>Magdalena Bilicka</v>
      </c>
    </row>
    <row r="601" spans="1:12" ht="20.100000000000001" customHeight="1" x14ac:dyDescent="0.25">
      <c r="A601" s="6">
        <v>597</v>
      </c>
      <c r="B601" s="5">
        <v>597</v>
      </c>
      <c r="C601" s="2" t="s">
        <v>130</v>
      </c>
      <c r="D601" s="2" t="s">
        <v>919</v>
      </c>
      <c r="E601" s="2" t="s">
        <v>1166</v>
      </c>
      <c r="F601" s="4">
        <v>29309</v>
      </c>
      <c r="G601" s="4">
        <v>44454</v>
      </c>
      <c r="H601" s="4">
        <f t="shared" si="39"/>
        <v>44819</v>
      </c>
      <c r="I601" s="3">
        <f t="shared" ca="1" si="40"/>
        <v>328</v>
      </c>
      <c r="J601" s="2" t="s">
        <v>232</v>
      </c>
      <c r="K601" s="2" t="s">
        <v>105</v>
      </c>
      <c r="L601" s="63" t="str">
        <f t="shared" si="41"/>
        <v>Marek Bilicki</v>
      </c>
    </row>
    <row r="602" spans="1:12" ht="20.100000000000001" customHeight="1" x14ac:dyDescent="0.25">
      <c r="A602" s="6">
        <v>598</v>
      </c>
      <c r="B602" s="5">
        <v>598</v>
      </c>
      <c r="C602" s="2" t="s">
        <v>45</v>
      </c>
      <c r="D602" s="2" t="s">
        <v>878</v>
      </c>
      <c r="E602" s="2" t="s">
        <v>197</v>
      </c>
      <c r="F602" s="4">
        <v>35976</v>
      </c>
      <c r="G602" s="4">
        <v>44454</v>
      </c>
      <c r="H602" s="4">
        <f t="shared" si="39"/>
        <v>44819</v>
      </c>
      <c r="I602" s="3">
        <f t="shared" ca="1" si="40"/>
        <v>328</v>
      </c>
      <c r="J602" s="2" t="s">
        <v>196</v>
      </c>
      <c r="K602" s="2" t="s">
        <v>105</v>
      </c>
      <c r="L602" s="63" t="str">
        <f t="shared" si="41"/>
        <v>Dominik Boła</v>
      </c>
    </row>
    <row r="603" spans="1:12" ht="20.100000000000001" customHeight="1" x14ac:dyDescent="0.25">
      <c r="A603" s="6">
        <v>599</v>
      </c>
      <c r="B603" s="5">
        <v>599</v>
      </c>
      <c r="C603" s="2" t="s">
        <v>8</v>
      </c>
      <c r="D603" s="2" t="s">
        <v>777</v>
      </c>
      <c r="E603" s="2" t="s">
        <v>1164</v>
      </c>
      <c r="F603" s="4">
        <v>40372</v>
      </c>
      <c r="G603" s="4">
        <v>44454</v>
      </c>
      <c r="H603" s="4">
        <f t="shared" si="39"/>
        <v>44819</v>
      </c>
      <c r="I603" s="3">
        <f t="shared" ca="1" si="40"/>
        <v>328</v>
      </c>
      <c r="J603" s="2" t="s">
        <v>232</v>
      </c>
      <c r="K603" s="2" t="s">
        <v>105</v>
      </c>
      <c r="L603" s="63" t="str">
        <f t="shared" si="41"/>
        <v>Maciej Świtała</v>
      </c>
    </row>
    <row r="604" spans="1:12" ht="20.100000000000001" customHeight="1" x14ac:dyDescent="0.25">
      <c r="A604" s="6">
        <v>600</v>
      </c>
      <c r="B604" s="5">
        <v>600</v>
      </c>
      <c r="C604" s="2" t="s">
        <v>729</v>
      </c>
      <c r="D604" s="2" t="s">
        <v>778</v>
      </c>
      <c r="E604" s="2" t="s">
        <v>1164</v>
      </c>
      <c r="F604" s="4">
        <v>35882</v>
      </c>
      <c r="G604" s="4">
        <v>44467</v>
      </c>
      <c r="H604" s="4">
        <f t="shared" si="39"/>
        <v>44832</v>
      </c>
      <c r="I604" s="3">
        <f t="shared" ca="1" si="40"/>
        <v>341</v>
      </c>
      <c r="J604" s="2" t="s">
        <v>232</v>
      </c>
      <c r="K604" s="2" t="s">
        <v>105</v>
      </c>
      <c r="L604" s="63" t="str">
        <f t="shared" si="41"/>
        <v>Kacper Śliwa</v>
      </c>
    </row>
    <row r="605" spans="1:12" ht="20.100000000000001" customHeight="1" x14ac:dyDescent="0.25">
      <c r="A605" s="6">
        <v>601</v>
      </c>
      <c r="B605" s="5">
        <v>601</v>
      </c>
      <c r="C605" s="2" t="s">
        <v>228</v>
      </c>
      <c r="D605" s="2" t="s">
        <v>753</v>
      </c>
      <c r="E605" s="2" t="s">
        <v>1164</v>
      </c>
      <c r="F605" s="4">
        <v>25789</v>
      </c>
      <c r="G605" s="4">
        <v>44454</v>
      </c>
      <c r="H605" s="4">
        <f t="shared" si="39"/>
        <v>44819</v>
      </c>
      <c r="I605" s="3">
        <f t="shared" ca="1" si="40"/>
        <v>328</v>
      </c>
      <c r="J605" s="2" t="s">
        <v>232</v>
      </c>
      <c r="K605" s="2" t="s">
        <v>105</v>
      </c>
      <c r="L605" s="63" t="str">
        <f t="shared" si="41"/>
        <v>Mariusz Kozłowski</v>
      </c>
    </row>
    <row r="606" spans="1:12" ht="20.100000000000001" customHeight="1" x14ac:dyDescent="0.25">
      <c r="A606" s="6">
        <v>602</v>
      </c>
      <c r="B606" s="5">
        <v>602</v>
      </c>
      <c r="C606" s="2" t="s">
        <v>228</v>
      </c>
      <c r="D606" s="2" t="s">
        <v>779</v>
      </c>
      <c r="E606" s="2" t="s">
        <v>1164</v>
      </c>
      <c r="F606" s="4">
        <v>29908</v>
      </c>
      <c r="G606" s="4">
        <v>44454</v>
      </c>
      <c r="H606" s="4">
        <f t="shared" si="39"/>
        <v>44819</v>
      </c>
      <c r="I606" s="3">
        <f t="shared" ca="1" si="40"/>
        <v>328</v>
      </c>
      <c r="J606" s="2" t="s">
        <v>232</v>
      </c>
      <c r="K606" s="2" t="s">
        <v>105</v>
      </c>
      <c r="L606" s="63" t="str">
        <f t="shared" si="41"/>
        <v>Mariusz Kłohs</v>
      </c>
    </row>
    <row r="607" spans="1:12" ht="20.100000000000001" customHeight="1" x14ac:dyDescent="0.25">
      <c r="A607" s="6">
        <v>603</v>
      </c>
      <c r="B607" s="5">
        <v>603</v>
      </c>
      <c r="C607" s="2" t="s">
        <v>435</v>
      </c>
      <c r="D607" s="2" t="s">
        <v>780</v>
      </c>
      <c r="E607" s="2" t="s">
        <v>1164</v>
      </c>
      <c r="F607" s="4">
        <v>39141</v>
      </c>
      <c r="G607" s="4">
        <v>44454</v>
      </c>
      <c r="H607" s="4">
        <f t="shared" si="39"/>
        <v>44819</v>
      </c>
      <c r="I607" s="3">
        <f t="shared" ca="1" si="40"/>
        <v>328</v>
      </c>
      <c r="J607" s="2" t="s">
        <v>232</v>
      </c>
      <c r="K607" s="2" t="s">
        <v>105</v>
      </c>
      <c r="L607" s="63" t="str">
        <f t="shared" si="41"/>
        <v>Anna Kuziemkowska</v>
      </c>
    </row>
    <row r="608" spans="1:12" ht="20.100000000000001" customHeight="1" x14ac:dyDescent="0.25">
      <c r="A608" s="6">
        <v>604</v>
      </c>
      <c r="B608" s="5">
        <v>604</v>
      </c>
      <c r="C608" s="2" t="s">
        <v>435</v>
      </c>
      <c r="D608" s="2" t="s">
        <v>781</v>
      </c>
      <c r="E608" s="2" t="s">
        <v>1164</v>
      </c>
      <c r="F608" s="4">
        <v>35408</v>
      </c>
      <c r="G608" s="4">
        <v>44454</v>
      </c>
      <c r="H608" s="4">
        <f t="shared" si="39"/>
        <v>44819</v>
      </c>
      <c r="I608" s="3">
        <f t="shared" ca="1" si="40"/>
        <v>328</v>
      </c>
      <c r="J608" s="2" t="s">
        <v>232</v>
      </c>
      <c r="K608" s="2" t="s">
        <v>105</v>
      </c>
      <c r="L608" s="63" t="str">
        <f t="shared" si="41"/>
        <v>Anna Orłowska</v>
      </c>
    </row>
    <row r="609" spans="1:12" ht="20.100000000000001" customHeight="1" x14ac:dyDescent="0.25">
      <c r="A609" s="6">
        <v>605</v>
      </c>
      <c r="B609" s="5">
        <v>605</v>
      </c>
      <c r="C609" s="2" t="s">
        <v>371</v>
      </c>
      <c r="D609" s="2" t="s">
        <v>782</v>
      </c>
      <c r="E609" s="2" t="s">
        <v>1164</v>
      </c>
      <c r="F609" s="4">
        <v>32781</v>
      </c>
      <c r="G609" s="4">
        <v>44454</v>
      </c>
      <c r="H609" s="4">
        <f t="shared" si="39"/>
        <v>44819</v>
      </c>
      <c r="I609" s="3">
        <f t="shared" ca="1" si="40"/>
        <v>328</v>
      </c>
      <c r="J609" s="2" t="s">
        <v>232</v>
      </c>
      <c r="K609" s="2" t="s">
        <v>105</v>
      </c>
      <c r="L609" s="63" t="str">
        <f t="shared" si="41"/>
        <v>Agata Braun</v>
      </c>
    </row>
    <row r="610" spans="1:12" ht="20.100000000000001" customHeight="1" x14ac:dyDescent="0.25">
      <c r="A610" s="6">
        <v>606</v>
      </c>
      <c r="B610" s="5">
        <v>606</v>
      </c>
      <c r="C610" s="2" t="s">
        <v>180</v>
      </c>
      <c r="D610" s="2" t="s">
        <v>1165</v>
      </c>
      <c r="E610" s="2" t="s">
        <v>1164</v>
      </c>
      <c r="F610" s="4">
        <v>38525</v>
      </c>
      <c r="G610" s="4">
        <v>44454</v>
      </c>
      <c r="H610" s="4">
        <f t="shared" si="39"/>
        <v>44819</v>
      </c>
      <c r="I610" s="3">
        <f t="shared" ca="1" si="40"/>
        <v>328</v>
      </c>
      <c r="J610" s="2" t="s">
        <v>232</v>
      </c>
      <c r="K610" s="2" t="s">
        <v>105</v>
      </c>
      <c r="L610" s="63" t="str">
        <f t="shared" si="41"/>
        <v>Alicja Gacek</v>
      </c>
    </row>
    <row r="611" spans="1:12" ht="20.100000000000001" customHeight="1" x14ac:dyDescent="0.25">
      <c r="A611" s="6">
        <v>607</v>
      </c>
      <c r="B611" s="5">
        <v>607</v>
      </c>
      <c r="C611" s="2" t="s">
        <v>299</v>
      </c>
      <c r="D611" s="2" t="s">
        <v>785</v>
      </c>
      <c r="E611" s="2" t="s">
        <v>1164</v>
      </c>
      <c r="F611" s="4">
        <v>37426</v>
      </c>
      <c r="G611" s="4">
        <v>44458</v>
      </c>
      <c r="H611" s="4">
        <f t="shared" si="39"/>
        <v>44823</v>
      </c>
      <c r="I611" s="3">
        <f t="shared" ca="1" si="40"/>
        <v>332</v>
      </c>
      <c r="J611" s="2" t="s">
        <v>232</v>
      </c>
      <c r="K611" s="2" t="s">
        <v>105</v>
      </c>
      <c r="L611" s="63" t="str">
        <f t="shared" si="41"/>
        <v>Eryk Rzeszewicz</v>
      </c>
    </row>
    <row r="612" spans="1:12" ht="20.100000000000001" customHeight="1" x14ac:dyDescent="0.25">
      <c r="A612" s="6">
        <v>608</v>
      </c>
      <c r="B612" s="5">
        <v>608</v>
      </c>
      <c r="C612" s="2" t="s">
        <v>519</v>
      </c>
      <c r="D612" s="2" t="s">
        <v>377</v>
      </c>
      <c r="E612" s="2" t="s">
        <v>1156</v>
      </c>
      <c r="F612" s="4">
        <v>39941</v>
      </c>
      <c r="G612" s="4">
        <v>44454</v>
      </c>
      <c r="H612" s="4">
        <f t="shared" si="39"/>
        <v>44819</v>
      </c>
      <c r="I612" s="3">
        <f t="shared" ca="1" si="40"/>
        <v>328</v>
      </c>
      <c r="J612" s="2" t="s">
        <v>232</v>
      </c>
      <c r="K612" s="2" t="s">
        <v>105</v>
      </c>
      <c r="L612" s="63" t="str">
        <f t="shared" si="41"/>
        <v>Stanisław Konkol</v>
      </c>
    </row>
    <row r="613" spans="1:12" ht="20.100000000000001" customHeight="1" x14ac:dyDescent="0.25">
      <c r="A613" s="6">
        <v>609</v>
      </c>
      <c r="B613" s="5">
        <v>609</v>
      </c>
      <c r="C613" s="2" t="s">
        <v>1163</v>
      </c>
      <c r="D613" s="2" t="s">
        <v>1162</v>
      </c>
      <c r="E613" s="2" t="s">
        <v>1156</v>
      </c>
      <c r="F613" s="4">
        <v>40175</v>
      </c>
      <c r="G613" s="4">
        <v>44454</v>
      </c>
      <c r="H613" s="4">
        <f t="shared" si="39"/>
        <v>44819</v>
      </c>
      <c r="I613" s="3">
        <f t="shared" ca="1" si="40"/>
        <v>328</v>
      </c>
      <c r="J613" s="2" t="s">
        <v>232</v>
      </c>
      <c r="K613" s="2" t="s">
        <v>105</v>
      </c>
      <c r="L613" s="63" t="str">
        <f t="shared" si="41"/>
        <v>Nicola Mrozek</v>
      </c>
    </row>
    <row r="614" spans="1:12" ht="20.100000000000001" customHeight="1" x14ac:dyDescent="0.25">
      <c r="A614" s="6">
        <v>610</v>
      </c>
      <c r="B614" s="5">
        <v>610</v>
      </c>
      <c r="C614" s="2" t="s">
        <v>17</v>
      </c>
      <c r="D614" s="2" t="s">
        <v>1161</v>
      </c>
      <c r="E614" s="2" t="s">
        <v>1156</v>
      </c>
      <c r="F614" s="4">
        <v>39306</v>
      </c>
      <c r="G614" s="4">
        <v>44454</v>
      </c>
      <c r="H614" s="4">
        <f t="shared" si="39"/>
        <v>44819</v>
      </c>
      <c r="I614" s="3">
        <f t="shared" ca="1" si="40"/>
        <v>328</v>
      </c>
      <c r="J614" s="2" t="s">
        <v>232</v>
      </c>
      <c r="K614" s="2" t="s">
        <v>105</v>
      </c>
      <c r="L614" s="63" t="str">
        <f t="shared" si="41"/>
        <v>Kamil Krzywdziński</v>
      </c>
    </row>
    <row r="615" spans="1:12" ht="20.100000000000001" customHeight="1" x14ac:dyDescent="0.25">
      <c r="A615" s="6">
        <v>611</v>
      </c>
      <c r="B615" s="5">
        <v>611</v>
      </c>
      <c r="C615" s="2" t="s">
        <v>161</v>
      </c>
      <c r="D615" s="2" t="s">
        <v>1160</v>
      </c>
      <c r="E615" s="2" t="s">
        <v>1156</v>
      </c>
      <c r="F615" s="4">
        <v>39113</v>
      </c>
      <c r="G615" s="4">
        <v>44454</v>
      </c>
      <c r="H615" s="4">
        <f t="shared" si="39"/>
        <v>44819</v>
      </c>
      <c r="I615" s="3">
        <f t="shared" ca="1" si="40"/>
        <v>328</v>
      </c>
      <c r="J615" s="2" t="s">
        <v>232</v>
      </c>
      <c r="K615" s="2" t="s">
        <v>105</v>
      </c>
      <c r="L615" s="63" t="str">
        <f t="shared" si="41"/>
        <v>Igor Becker</v>
      </c>
    </row>
    <row r="616" spans="1:12" ht="20.100000000000001" customHeight="1" x14ac:dyDescent="0.25">
      <c r="A616" s="6">
        <v>612</v>
      </c>
      <c r="B616" s="5">
        <v>612</v>
      </c>
      <c r="C616" s="2" t="s">
        <v>115</v>
      </c>
      <c r="D616" s="2" t="s">
        <v>1160</v>
      </c>
      <c r="E616" s="2" t="s">
        <v>1156</v>
      </c>
      <c r="F616" s="4">
        <v>39805</v>
      </c>
      <c r="G616" s="4">
        <v>44454</v>
      </c>
      <c r="H616" s="4">
        <f t="shared" si="39"/>
        <v>44819</v>
      </c>
      <c r="I616" s="3">
        <f t="shared" ca="1" si="40"/>
        <v>328</v>
      </c>
      <c r="J616" s="2" t="s">
        <v>232</v>
      </c>
      <c r="K616" s="2" t="s">
        <v>105</v>
      </c>
      <c r="L616" s="63" t="str">
        <f t="shared" si="41"/>
        <v>Klaudia Becker</v>
      </c>
    </row>
    <row r="617" spans="1:12" ht="20.100000000000001" customHeight="1" x14ac:dyDescent="0.25">
      <c r="A617" s="6">
        <v>613</v>
      </c>
      <c r="B617" s="5">
        <v>613</v>
      </c>
      <c r="C617" s="2" t="s">
        <v>151</v>
      </c>
      <c r="D617" s="2" t="s">
        <v>1159</v>
      </c>
      <c r="E617" s="2" t="s">
        <v>1156</v>
      </c>
      <c r="F617" s="4">
        <v>39350</v>
      </c>
      <c r="G617" s="4">
        <v>44454</v>
      </c>
      <c r="H617" s="4">
        <f t="shared" si="39"/>
        <v>44819</v>
      </c>
      <c r="I617" s="3">
        <f t="shared" ca="1" si="40"/>
        <v>328</v>
      </c>
      <c r="J617" s="2" t="s">
        <v>232</v>
      </c>
      <c r="K617" s="2" t="s">
        <v>105</v>
      </c>
      <c r="L617" s="63" t="str">
        <f t="shared" si="41"/>
        <v>Zuzanna Goliszek</v>
      </c>
    </row>
    <row r="618" spans="1:12" ht="20.100000000000001" customHeight="1" x14ac:dyDescent="0.25">
      <c r="A618" s="6">
        <v>614</v>
      </c>
      <c r="B618" s="5">
        <v>614</v>
      </c>
      <c r="C618" s="2" t="s">
        <v>137</v>
      </c>
      <c r="D618" s="2" t="s">
        <v>617</v>
      </c>
      <c r="E618" s="2" t="s">
        <v>1156</v>
      </c>
      <c r="F618" s="4">
        <v>27247</v>
      </c>
      <c r="G618" s="4">
        <v>44445</v>
      </c>
      <c r="H618" s="4">
        <f t="shared" si="39"/>
        <v>44810</v>
      </c>
      <c r="I618" s="3">
        <f t="shared" ca="1" si="40"/>
        <v>319</v>
      </c>
      <c r="J618" s="2" t="s">
        <v>232</v>
      </c>
      <c r="K618" s="2" t="s">
        <v>105</v>
      </c>
      <c r="L618" s="63" t="str">
        <f t="shared" si="41"/>
        <v>Marcin Zawada</v>
      </c>
    </row>
    <row r="619" spans="1:12" ht="20.100000000000001" customHeight="1" x14ac:dyDescent="0.25">
      <c r="A619" s="6">
        <v>615</v>
      </c>
      <c r="B619" s="5">
        <v>615</v>
      </c>
      <c r="C619" s="2" t="s">
        <v>519</v>
      </c>
      <c r="D619" s="2" t="s">
        <v>1158</v>
      </c>
      <c r="E619" s="2" t="s">
        <v>1156</v>
      </c>
      <c r="F619" s="4">
        <v>40547</v>
      </c>
      <c r="G619" s="4">
        <v>44454</v>
      </c>
      <c r="H619" s="4">
        <f t="shared" si="39"/>
        <v>44819</v>
      </c>
      <c r="I619" s="3">
        <f t="shared" ca="1" si="40"/>
        <v>328</v>
      </c>
      <c r="J619" s="2" t="s">
        <v>232</v>
      </c>
      <c r="K619" s="2" t="s">
        <v>105</v>
      </c>
      <c r="L619" s="63" t="str">
        <f t="shared" si="41"/>
        <v>Stanisław Kurowski</v>
      </c>
    </row>
    <row r="620" spans="1:12" ht="20.100000000000001" customHeight="1" x14ac:dyDescent="0.25">
      <c r="A620" s="6">
        <v>616</v>
      </c>
      <c r="B620" s="5">
        <v>616</v>
      </c>
      <c r="C620" s="2" t="s">
        <v>729</v>
      </c>
      <c r="D620" s="2" t="s">
        <v>1157</v>
      </c>
      <c r="E620" s="2" t="s">
        <v>1156</v>
      </c>
      <c r="F620" s="4">
        <v>39135</v>
      </c>
      <c r="G620" s="4">
        <v>44454</v>
      </c>
      <c r="H620" s="4">
        <f t="shared" si="39"/>
        <v>44819</v>
      </c>
      <c r="I620" s="3">
        <f t="shared" ca="1" si="40"/>
        <v>328</v>
      </c>
      <c r="J620" s="2" t="s">
        <v>232</v>
      </c>
      <c r="K620" s="2" t="s">
        <v>105</v>
      </c>
      <c r="L620" s="63" t="str">
        <f t="shared" si="41"/>
        <v>Kacper Wilczewski</v>
      </c>
    </row>
    <row r="621" spans="1:12" ht="20.100000000000001" customHeight="1" x14ac:dyDescent="0.25">
      <c r="A621" s="6">
        <v>617</v>
      </c>
      <c r="B621" s="5">
        <v>617</v>
      </c>
      <c r="C621" s="2" t="s">
        <v>43</v>
      </c>
      <c r="D621" s="2" t="s">
        <v>1155</v>
      </c>
      <c r="E621" s="2" t="s">
        <v>145</v>
      </c>
      <c r="F621" s="4">
        <v>37471</v>
      </c>
      <c r="G621" s="4">
        <v>44454</v>
      </c>
      <c r="H621" s="4">
        <f t="shared" si="39"/>
        <v>44819</v>
      </c>
      <c r="I621" s="3">
        <f t="shared" ca="1" si="40"/>
        <v>328</v>
      </c>
      <c r="J621" s="2" t="s">
        <v>82</v>
      </c>
      <c r="K621" s="2" t="s">
        <v>105</v>
      </c>
      <c r="L621" s="63" t="str">
        <f t="shared" si="41"/>
        <v>Julia Tomaszek</v>
      </c>
    </row>
    <row r="622" spans="1:12" ht="20.100000000000001" customHeight="1" x14ac:dyDescent="0.25">
      <c r="A622" s="6">
        <v>618</v>
      </c>
      <c r="B622" s="5">
        <v>618</v>
      </c>
      <c r="C622" s="2" t="s">
        <v>255</v>
      </c>
      <c r="D622" s="2" t="s">
        <v>1154</v>
      </c>
      <c r="E622" s="2" t="s">
        <v>145</v>
      </c>
      <c r="F622" s="4">
        <v>38133</v>
      </c>
      <c r="G622" s="4">
        <v>44454</v>
      </c>
      <c r="H622" s="4">
        <f t="shared" si="39"/>
        <v>44819</v>
      </c>
      <c r="I622" s="3">
        <f t="shared" ca="1" si="40"/>
        <v>328</v>
      </c>
      <c r="J622" s="2" t="s">
        <v>82</v>
      </c>
      <c r="K622" s="2" t="s">
        <v>105</v>
      </c>
      <c r="L622" s="63" t="str">
        <f t="shared" si="41"/>
        <v>Szymon Wójcik</v>
      </c>
    </row>
    <row r="623" spans="1:12" ht="20.100000000000001" customHeight="1" x14ac:dyDescent="0.25">
      <c r="A623" s="6"/>
      <c r="B623" s="5"/>
      <c r="C623" s="2"/>
      <c r="D623" s="2"/>
      <c r="E623" s="2"/>
      <c r="F623" s="4"/>
      <c r="G623" s="4"/>
      <c r="H623" s="4" t="str">
        <f t="shared" si="39"/>
        <v/>
      </c>
      <c r="I623" s="3" t="str">
        <f t="shared" si="40"/>
        <v/>
      </c>
      <c r="J623" s="2"/>
      <c r="K623" s="2"/>
    </row>
    <row r="624" spans="1:12" ht="20.100000000000001" customHeight="1" x14ac:dyDescent="0.25">
      <c r="A624" s="6"/>
      <c r="B624" s="5"/>
      <c r="C624" s="2"/>
      <c r="D624" s="2"/>
      <c r="E624" s="2"/>
      <c r="F624" s="4"/>
      <c r="G624" s="4"/>
      <c r="H624" s="4" t="str">
        <f t="shared" si="39"/>
        <v/>
      </c>
      <c r="I624" s="3" t="str">
        <f t="shared" si="40"/>
        <v/>
      </c>
      <c r="J624" s="2"/>
      <c r="K624" s="2"/>
    </row>
    <row r="625" spans="1:11" ht="20.100000000000001" customHeight="1" x14ac:dyDescent="0.25">
      <c r="A625" s="6"/>
      <c r="B625" s="5"/>
      <c r="C625" s="2"/>
      <c r="D625" s="2"/>
      <c r="E625" s="2"/>
      <c r="F625" s="4"/>
      <c r="G625" s="4"/>
      <c r="H625" s="4" t="str">
        <f t="shared" si="39"/>
        <v/>
      </c>
      <c r="I625" s="3" t="str">
        <f t="shared" si="40"/>
        <v/>
      </c>
      <c r="J625" s="2"/>
      <c r="K625" s="2"/>
    </row>
    <row r="626" spans="1:11" ht="20.100000000000001" customHeight="1" x14ac:dyDescent="0.25">
      <c r="A626" s="6"/>
      <c r="B626" s="5"/>
      <c r="C626" s="2"/>
      <c r="D626" s="2"/>
      <c r="E626" s="2"/>
      <c r="F626" s="4"/>
      <c r="G626" s="4"/>
      <c r="H626" s="4" t="str">
        <f t="shared" si="39"/>
        <v/>
      </c>
      <c r="I626" s="3" t="str">
        <f t="shared" si="40"/>
        <v/>
      </c>
      <c r="J626" s="2"/>
      <c r="K626" s="2"/>
    </row>
    <row r="627" spans="1:11" ht="20.100000000000001" customHeight="1" x14ac:dyDescent="0.25">
      <c r="A627" s="6"/>
      <c r="B627" s="5"/>
      <c r="C627" s="2"/>
      <c r="D627" s="2"/>
      <c r="E627" s="2"/>
      <c r="F627" s="4"/>
      <c r="G627" s="4"/>
      <c r="H627" s="4" t="str">
        <f t="shared" si="39"/>
        <v/>
      </c>
      <c r="I627" s="3" t="str">
        <f t="shared" si="40"/>
        <v/>
      </c>
      <c r="J627" s="2"/>
      <c r="K627" s="2"/>
    </row>
    <row r="628" spans="1:11" ht="20.100000000000001" customHeight="1" x14ac:dyDescent="0.25">
      <c r="A628" s="6"/>
      <c r="B628" s="5"/>
      <c r="C628" s="2"/>
      <c r="D628" s="2"/>
      <c r="E628" s="2"/>
      <c r="F628" s="4"/>
      <c r="G628" s="4"/>
      <c r="H628" s="4" t="str">
        <f t="shared" ref="H628:H691" si="42">IF(G628="","",G628+365)</f>
        <v/>
      </c>
      <c r="I628" s="3" t="str">
        <f t="shared" ref="I628:I691" si="43">IF(G628="","",H628-$A$2)</f>
        <v/>
      </c>
      <c r="J628" s="2"/>
      <c r="K628" s="2"/>
    </row>
    <row r="629" spans="1:11" ht="20.100000000000001" customHeight="1" x14ac:dyDescent="0.25">
      <c r="A629" s="6"/>
      <c r="B629" s="5"/>
      <c r="C629" s="2"/>
      <c r="D629" s="2"/>
      <c r="E629" s="2"/>
      <c r="F629" s="4"/>
      <c r="G629" s="4"/>
      <c r="H629" s="4" t="str">
        <f t="shared" si="42"/>
        <v/>
      </c>
      <c r="I629" s="3" t="str">
        <f t="shared" si="43"/>
        <v/>
      </c>
      <c r="J629" s="2"/>
      <c r="K629" s="2"/>
    </row>
    <row r="630" spans="1:11" ht="20.100000000000001" customHeight="1" x14ac:dyDescent="0.25">
      <c r="A630" s="6"/>
      <c r="B630" s="5"/>
      <c r="C630" s="2"/>
      <c r="D630" s="2"/>
      <c r="E630" s="2"/>
      <c r="F630" s="4"/>
      <c r="G630" s="4"/>
      <c r="H630" s="4" t="str">
        <f t="shared" si="42"/>
        <v/>
      </c>
      <c r="I630" s="3" t="str">
        <f t="shared" si="43"/>
        <v/>
      </c>
      <c r="J630" s="2"/>
      <c r="K630" s="2"/>
    </row>
    <row r="631" spans="1:11" ht="20.100000000000001" customHeight="1" x14ac:dyDescent="0.25">
      <c r="A631" s="6"/>
      <c r="B631" s="5"/>
      <c r="C631" s="2"/>
      <c r="D631" s="2"/>
      <c r="E631" s="2"/>
      <c r="F631" s="4"/>
      <c r="G631" s="4"/>
      <c r="H631" s="4" t="str">
        <f t="shared" si="42"/>
        <v/>
      </c>
      <c r="I631" s="3" t="str">
        <f t="shared" si="43"/>
        <v/>
      </c>
      <c r="J631" s="2"/>
      <c r="K631" s="2"/>
    </row>
    <row r="632" spans="1:11" ht="20.100000000000001" customHeight="1" x14ac:dyDescent="0.25">
      <c r="A632" s="6"/>
      <c r="B632" s="5"/>
      <c r="C632" s="2"/>
      <c r="D632" s="2"/>
      <c r="E632" s="2"/>
      <c r="F632" s="4"/>
      <c r="G632" s="4"/>
      <c r="H632" s="4" t="str">
        <f t="shared" si="42"/>
        <v/>
      </c>
      <c r="I632" s="3" t="str">
        <f t="shared" si="43"/>
        <v/>
      </c>
      <c r="J632" s="2"/>
      <c r="K632" s="2"/>
    </row>
    <row r="633" spans="1:11" ht="20.100000000000001" customHeight="1" x14ac:dyDescent="0.25">
      <c r="A633" s="6"/>
      <c r="B633" s="5"/>
      <c r="C633" s="2"/>
      <c r="D633" s="2"/>
      <c r="E633" s="2"/>
      <c r="F633" s="4"/>
      <c r="G633" s="4"/>
      <c r="H633" s="4" t="str">
        <f t="shared" si="42"/>
        <v/>
      </c>
      <c r="I633" s="3" t="str">
        <f t="shared" si="43"/>
        <v/>
      </c>
      <c r="J633" s="2"/>
      <c r="K633" s="2"/>
    </row>
    <row r="634" spans="1:11" ht="20.100000000000001" customHeight="1" x14ac:dyDescent="0.25">
      <c r="A634" s="6"/>
      <c r="B634" s="5"/>
      <c r="C634" s="2"/>
      <c r="D634" s="2"/>
      <c r="E634" s="2"/>
      <c r="F634" s="4"/>
      <c r="G634" s="4"/>
      <c r="H634" s="4" t="str">
        <f t="shared" si="42"/>
        <v/>
      </c>
      <c r="I634" s="3" t="str">
        <f t="shared" si="43"/>
        <v/>
      </c>
      <c r="J634" s="2"/>
      <c r="K634" s="2"/>
    </row>
    <row r="635" spans="1:11" ht="20.100000000000001" customHeight="1" x14ac:dyDescent="0.25">
      <c r="A635" s="6"/>
      <c r="B635" s="5"/>
      <c r="C635" s="2"/>
      <c r="D635" s="2"/>
      <c r="E635" s="2"/>
      <c r="F635" s="4"/>
      <c r="G635" s="4"/>
      <c r="H635" s="4" t="str">
        <f t="shared" si="42"/>
        <v/>
      </c>
      <c r="I635" s="3" t="str">
        <f t="shared" si="43"/>
        <v/>
      </c>
      <c r="J635" s="2"/>
      <c r="K635" s="2"/>
    </row>
    <row r="636" spans="1:11" ht="20.100000000000001" customHeight="1" x14ac:dyDescent="0.25">
      <c r="A636" s="6"/>
      <c r="B636" s="5"/>
      <c r="C636" s="2"/>
      <c r="D636" s="2"/>
      <c r="E636" s="2"/>
      <c r="F636" s="4"/>
      <c r="G636" s="4"/>
      <c r="H636" s="4" t="str">
        <f t="shared" si="42"/>
        <v/>
      </c>
      <c r="I636" s="3" t="str">
        <f t="shared" si="43"/>
        <v/>
      </c>
      <c r="J636" s="2"/>
      <c r="K636" s="2"/>
    </row>
    <row r="637" spans="1:11" ht="20.100000000000001" customHeight="1" x14ac:dyDescent="0.25">
      <c r="A637" s="6"/>
      <c r="B637" s="5"/>
      <c r="C637" s="2"/>
      <c r="D637" s="2"/>
      <c r="E637" s="2"/>
      <c r="F637" s="4"/>
      <c r="G637" s="4"/>
      <c r="H637" s="4" t="str">
        <f t="shared" si="42"/>
        <v/>
      </c>
      <c r="I637" s="3" t="str">
        <f t="shared" si="43"/>
        <v/>
      </c>
      <c r="J637" s="2"/>
      <c r="K637" s="2"/>
    </row>
    <row r="638" spans="1:11" ht="20.100000000000001" customHeight="1" x14ac:dyDescent="0.25">
      <c r="A638" s="6"/>
      <c r="B638" s="5"/>
      <c r="C638" s="2"/>
      <c r="D638" s="2"/>
      <c r="E638" s="2"/>
      <c r="F638" s="4"/>
      <c r="G638" s="4"/>
      <c r="H638" s="4" t="str">
        <f t="shared" si="42"/>
        <v/>
      </c>
      <c r="I638" s="3" t="str">
        <f t="shared" si="43"/>
        <v/>
      </c>
      <c r="J638" s="2"/>
      <c r="K638" s="2"/>
    </row>
    <row r="639" spans="1:11" ht="20.100000000000001" customHeight="1" x14ac:dyDescent="0.25">
      <c r="A639" s="6"/>
      <c r="B639" s="5"/>
      <c r="C639" s="2"/>
      <c r="D639" s="2"/>
      <c r="E639" s="2"/>
      <c r="F639" s="4"/>
      <c r="G639" s="4"/>
      <c r="H639" s="4" t="str">
        <f t="shared" si="42"/>
        <v/>
      </c>
      <c r="I639" s="3" t="str">
        <f t="shared" si="43"/>
        <v/>
      </c>
      <c r="J639" s="2"/>
      <c r="K639" s="2"/>
    </row>
    <row r="640" spans="1:11" ht="20.100000000000001" customHeight="1" x14ac:dyDescent="0.25">
      <c r="A640" s="6"/>
      <c r="B640" s="5"/>
      <c r="C640" s="2"/>
      <c r="D640" s="2"/>
      <c r="E640" s="2"/>
      <c r="F640" s="4"/>
      <c r="G640" s="4"/>
      <c r="H640" s="4" t="str">
        <f t="shared" si="42"/>
        <v/>
      </c>
      <c r="I640" s="3" t="str">
        <f t="shared" si="43"/>
        <v/>
      </c>
      <c r="J640" s="2"/>
      <c r="K640" s="2"/>
    </row>
    <row r="641" spans="1:11" ht="20.100000000000001" customHeight="1" x14ac:dyDescent="0.25">
      <c r="A641" s="6"/>
      <c r="B641" s="5"/>
      <c r="C641" s="2"/>
      <c r="D641" s="2"/>
      <c r="E641" s="2"/>
      <c r="F641" s="4"/>
      <c r="G641" s="4"/>
      <c r="H641" s="4" t="str">
        <f t="shared" si="42"/>
        <v/>
      </c>
      <c r="I641" s="3" t="str">
        <f t="shared" si="43"/>
        <v/>
      </c>
      <c r="J641" s="2"/>
      <c r="K641" s="2"/>
    </row>
    <row r="642" spans="1:11" ht="20.100000000000001" customHeight="1" x14ac:dyDescent="0.25">
      <c r="A642" s="6"/>
      <c r="B642" s="5"/>
      <c r="C642" s="2"/>
      <c r="D642" s="2"/>
      <c r="E642" s="2"/>
      <c r="F642" s="4"/>
      <c r="G642" s="4"/>
      <c r="H642" s="4" t="str">
        <f t="shared" si="42"/>
        <v/>
      </c>
      <c r="I642" s="3" t="str">
        <f t="shared" si="43"/>
        <v/>
      </c>
      <c r="J642" s="2"/>
      <c r="K642" s="2"/>
    </row>
    <row r="643" spans="1:11" ht="20.100000000000001" customHeight="1" x14ac:dyDescent="0.25">
      <c r="A643" s="6"/>
      <c r="B643" s="5"/>
      <c r="C643" s="2"/>
      <c r="D643" s="2"/>
      <c r="E643" s="2"/>
      <c r="F643" s="4"/>
      <c r="G643" s="4"/>
      <c r="H643" s="4" t="str">
        <f t="shared" si="42"/>
        <v/>
      </c>
      <c r="I643" s="3" t="str">
        <f t="shared" si="43"/>
        <v/>
      </c>
      <c r="J643" s="2"/>
      <c r="K643" s="2"/>
    </row>
    <row r="644" spans="1:11" ht="20.100000000000001" customHeight="1" x14ac:dyDescent="0.25">
      <c r="A644" s="6"/>
      <c r="B644" s="5"/>
      <c r="C644" s="2"/>
      <c r="D644" s="2"/>
      <c r="E644" s="2"/>
      <c r="F644" s="4"/>
      <c r="G644" s="4"/>
      <c r="H644" s="4" t="str">
        <f t="shared" si="42"/>
        <v/>
      </c>
      <c r="I644" s="3" t="str">
        <f t="shared" si="43"/>
        <v/>
      </c>
      <c r="J644" s="2"/>
      <c r="K644" s="2"/>
    </row>
    <row r="645" spans="1:11" ht="20.100000000000001" customHeight="1" x14ac:dyDescent="0.25">
      <c r="A645" s="6"/>
      <c r="B645" s="5"/>
      <c r="C645" s="2"/>
      <c r="D645" s="2"/>
      <c r="E645" s="2"/>
      <c r="F645" s="4"/>
      <c r="G645" s="4"/>
      <c r="H645" s="4" t="str">
        <f t="shared" si="42"/>
        <v/>
      </c>
      <c r="I645" s="3" t="str">
        <f t="shared" si="43"/>
        <v/>
      </c>
      <c r="J645" s="2"/>
      <c r="K645" s="2"/>
    </row>
    <row r="646" spans="1:11" ht="20.100000000000001" customHeight="1" x14ac:dyDescent="0.25">
      <c r="A646" s="6"/>
      <c r="B646" s="5"/>
      <c r="C646" s="2"/>
      <c r="D646" s="2"/>
      <c r="E646" s="2"/>
      <c r="F646" s="4"/>
      <c r="G646" s="4"/>
      <c r="H646" s="4" t="str">
        <f t="shared" si="42"/>
        <v/>
      </c>
      <c r="I646" s="3" t="str">
        <f t="shared" si="43"/>
        <v/>
      </c>
      <c r="J646" s="2"/>
      <c r="K646" s="2"/>
    </row>
    <row r="647" spans="1:11" ht="20.100000000000001" customHeight="1" x14ac:dyDescent="0.25">
      <c r="A647" s="6"/>
      <c r="B647" s="5"/>
      <c r="C647" s="2"/>
      <c r="D647" s="2"/>
      <c r="E647" s="2"/>
      <c r="F647" s="4"/>
      <c r="G647" s="4"/>
      <c r="H647" s="4" t="str">
        <f t="shared" si="42"/>
        <v/>
      </c>
      <c r="I647" s="3" t="str">
        <f t="shared" si="43"/>
        <v/>
      </c>
      <c r="J647" s="2"/>
      <c r="K647" s="2"/>
    </row>
    <row r="648" spans="1:11" ht="20.100000000000001" customHeight="1" x14ac:dyDescent="0.25">
      <c r="A648" s="6"/>
      <c r="B648" s="5"/>
      <c r="C648" s="2"/>
      <c r="D648" s="2"/>
      <c r="E648" s="2"/>
      <c r="F648" s="4"/>
      <c r="G648" s="4"/>
      <c r="H648" s="4" t="str">
        <f t="shared" si="42"/>
        <v/>
      </c>
      <c r="I648" s="3" t="str">
        <f t="shared" si="43"/>
        <v/>
      </c>
      <c r="J648" s="2"/>
      <c r="K648" s="2"/>
    </row>
    <row r="649" spans="1:11" ht="20.100000000000001" customHeight="1" x14ac:dyDescent="0.25">
      <c r="A649" s="6"/>
      <c r="B649" s="5"/>
      <c r="C649" s="2"/>
      <c r="D649" s="2"/>
      <c r="E649" s="2"/>
      <c r="F649" s="4"/>
      <c r="G649" s="4"/>
      <c r="H649" s="4" t="str">
        <f t="shared" si="42"/>
        <v/>
      </c>
      <c r="I649" s="3" t="str">
        <f t="shared" si="43"/>
        <v/>
      </c>
      <c r="J649" s="2"/>
      <c r="K649" s="2"/>
    </row>
    <row r="650" spans="1:11" ht="20.100000000000001" customHeight="1" x14ac:dyDescent="0.25">
      <c r="A650" s="6"/>
      <c r="B650" s="5"/>
      <c r="C650" s="2"/>
      <c r="D650" s="2"/>
      <c r="E650" s="2"/>
      <c r="F650" s="4"/>
      <c r="G650" s="4"/>
      <c r="H650" s="4" t="str">
        <f t="shared" si="42"/>
        <v/>
      </c>
      <c r="I650" s="3" t="str">
        <f t="shared" si="43"/>
        <v/>
      </c>
      <c r="J650" s="2"/>
      <c r="K650" s="2"/>
    </row>
    <row r="651" spans="1:11" ht="20.100000000000001" customHeight="1" x14ac:dyDescent="0.25">
      <c r="A651" s="6"/>
      <c r="B651" s="5"/>
      <c r="C651" s="2"/>
      <c r="D651" s="2"/>
      <c r="E651" s="2"/>
      <c r="F651" s="4"/>
      <c r="G651" s="4"/>
      <c r="H651" s="4" t="str">
        <f t="shared" si="42"/>
        <v/>
      </c>
      <c r="I651" s="3" t="str">
        <f t="shared" si="43"/>
        <v/>
      </c>
      <c r="J651" s="2"/>
      <c r="K651" s="2"/>
    </row>
    <row r="652" spans="1:11" ht="20.100000000000001" customHeight="1" x14ac:dyDescent="0.25">
      <c r="A652" s="6"/>
      <c r="B652" s="5"/>
      <c r="C652" s="2"/>
      <c r="D652" s="2"/>
      <c r="E652" s="2"/>
      <c r="F652" s="4"/>
      <c r="G652" s="4"/>
      <c r="H652" s="4" t="str">
        <f t="shared" si="42"/>
        <v/>
      </c>
      <c r="I652" s="3" t="str">
        <f t="shared" si="43"/>
        <v/>
      </c>
      <c r="J652" s="2"/>
      <c r="K652" s="2"/>
    </row>
    <row r="653" spans="1:11" ht="20.100000000000001" customHeight="1" x14ac:dyDescent="0.25">
      <c r="A653" s="6"/>
      <c r="B653" s="5"/>
      <c r="C653" s="2"/>
      <c r="D653" s="2"/>
      <c r="E653" s="2"/>
      <c r="F653" s="4"/>
      <c r="G653" s="4"/>
      <c r="H653" s="4" t="str">
        <f t="shared" si="42"/>
        <v/>
      </c>
      <c r="I653" s="3" t="str">
        <f t="shared" si="43"/>
        <v/>
      </c>
      <c r="J653" s="2"/>
      <c r="K653" s="2"/>
    </row>
    <row r="654" spans="1:11" ht="20.100000000000001" customHeight="1" x14ac:dyDescent="0.25">
      <c r="A654" s="6"/>
      <c r="B654" s="5"/>
      <c r="C654" s="2"/>
      <c r="D654" s="2"/>
      <c r="E654" s="2"/>
      <c r="F654" s="4"/>
      <c r="G654" s="4"/>
      <c r="H654" s="4" t="str">
        <f t="shared" si="42"/>
        <v/>
      </c>
      <c r="I654" s="3" t="str">
        <f t="shared" si="43"/>
        <v/>
      </c>
      <c r="J654" s="2"/>
      <c r="K654" s="2"/>
    </row>
    <row r="655" spans="1:11" ht="20.100000000000001" customHeight="1" x14ac:dyDescent="0.25">
      <c r="A655" s="6"/>
      <c r="B655" s="5"/>
      <c r="C655" s="2"/>
      <c r="D655" s="2"/>
      <c r="E655" s="2"/>
      <c r="F655" s="4"/>
      <c r="G655" s="4"/>
      <c r="H655" s="4" t="str">
        <f t="shared" si="42"/>
        <v/>
      </c>
      <c r="I655" s="3" t="str">
        <f t="shared" si="43"/>
        <v/>
      </c>
      <c r="J655" s="2"/>
      <c r="K655" s="2"/>
    </row>
    <row r="656" spans="1:11" ht="20.100000000000001" customHeight="1" x14ac:dyDescent="0.25">
      <c r="A656" s="6"/>
      <c r="B656" s="5"/>
      <c r="C656" s="2"/>
      <c r="D656" s="2"/>
      <c r="E656" s="2"/>
      <c r="F656" s="4"/>
      <c r="G656" s="4"/>
      <c r="H656" s="4" t="str">
        <f t="shared" si="42"/>
        <v/>
      </c>
      <c r="I656" s="3" t="str">
        <f t="shared" si="43"/>
        <v/>
      </c>
      <c r="J656" s="2"/>
      <c r="K656" s="2"/>
    </row>
    <row r="657" spans="1:11" ht="20.100000000000001" customHeight="1" x14ac:dyDescent="0.25">
      <c r="A657" s="6"/>
      <c r="B657" s="5"/>
      <c r="C657" s="2"/>
      <c r="D657" s="2"/>
      <c r="E657" s="2"/>
      <c r="F657" s="4"/>
      <c r="G657" s="4"/>
      <c r="H657" s="4" t="str">
        <f t="shared" si="42"/>
        <v/>
      </c>
      <c r="I657" s="3" t="str">
        <f t="shared" si="43"/>
        <v/>
      </c>
      <c r="J657" s="2"/>
      <c r="K657" s="2"/>
    </row>
    <row r="658" spans="1:11" ht="20.100000000000001" customHeight="1" x14ac:dyDescent="0.25">
      <c r="A658" s="6"/>
      <c r="B658" s="5"/>
      <c r="C658" s="2"/>
      <c r="D658" s="2"/>
      <c r="E658" s="2"/>
      <c r="F658" s="4"/>
      <c r="G658" s="4"/>
      <c r="H658" s="4" t="str">
        <f t="shared" si="42"/>
        <v/>
      </c>
      <c r="I658" s="3" t="str">
        <f t="shared" si="43"/>
        <v/>
      </c>
      <c r="J658" s="2"/>
      <c r="K658" s="2"/>
    </row>
    <row r="659" spans="1:11" ht="20.100000000000001" customHeight="1" x14ac:dyDescent="0.25">
      <c r="A659" s="6"/>
      <c r="B659" s="5"/>
      <c r="C659" s="2"/>
      <c r="D659" s="2"/>
      <c r="E659" s="2"/>
      <c r="F659" s="4"/>
      <c r="G659" s="4"/>
      <c r="H659" s="4" t="str">
        <f t="shared" si="42"/>
        <v/>
      </c>
      <c r="I659" s="3" t="str">
        <f t="shared" si="43"/>
        <v/>
      </c>
      <c r="J659" s="2"/>
      <c r="K659" s="2"/>
    </row>
    <row r="660" spans="1:11" ht="20.100000000000001" customHeight="1" x14ac:dyDescent="0.25">
      <c r="A660" s="6"/>
      <c r="B660" s="5"/>
      <c r="C660" s="2"/>
      <c r="D660" s="2"/>
      <c r="E660" s="2"/>
      <c r="F660" s="4"/>
      <c r="G660" s="4"/>
      <c r="H660" s="4" t="str">
        <f t="shared" si="42"/>
        <v/>
      </c>
      <c r="I660" s="3" t="str">
        <f t="shared" si="43"/>
        <v/>
      </c>
      <c r="J660" s="2"/>
      <c r="K660" s="2"/>
    </row>
    <row r="661" spans="1:11" ht="20.100000000000001" customHeight="1" x14ac:dyDescent="0.25">
      <c r="A661" s="6"/>
      <c r="B661" s="5"/>
      <c r="C661" s="2"/>
      <c r="D661" s="2"/>
      <c r="E661" s="2"/>
      <c r="F661" s="4"/>
      <c r="G661" s="4"/>
      <c r="H661" s="4" t="str">
        <f t="shared" si="42"/>
        <v/>
      </c>
      <c r="I661" s="3" t="str">
        <f t="shared" si="43"/>
        <v/>
      </c>
      <c r="J661" s="2"/>
      <c r="K661" s="2"/>
    </row>
    <row r="662" spans="1:11" ht="20.100000000000001" customHeight="1" x14ac:dyDescent="0.25">
      <c r="A662" s="6"/>
      <c r="B662" s="5"/>
      <c r="C662" s="2"/>
      <c r="D662" s="2"/>
      <c r="E662" s="2"/>
      <c r="F662" s="4"/>
      <c r="G662" s="4"/>
      <c r="H662" s="4" t="str">
        <f t="shared" si="42"/>
        <v/>
      </c>
      <c r="I662" s="3" t="str">
        <f t="shared" si="43"/>
        <v/>
      </c>
      <c r="J662" s="2"/>
      <c r="K662" s="2"/>
    </row>
    <row r="663" spans="1:11" ht="20.100000000000001" customHeight="1" x14ac:dyDescent="0.25">
      <c r="A663" s="6"/>
      <c r="B663" s="5"/>
      <c r="C663" s="2"/>
      <c r="D663" s="2"/>
      <c r="E663" s="2"/>
      <c r="F663" s="4"/>
      <c r="G663" s="4"/>
      <c r="H663" s="4" t="str">
        <f t="shared" si="42"/>
        <v/>
      </c>
      <c r="I663" s="3" t="str">
        <f t="shared" si="43"/>
        <v/>
      </c>
      <c r="J663" s="2"/>
      <c r="K663" s="2"/>
    </row>
    <row r="664" spans="1:11" ht="20.100000000000001" customHeight="1" x14ac:dyDescent="0.25">
      <c r="A664" s="6"/>
      <c r="B664" s="5"/>
      <c r="C664" s="2"/>
      <c r="D664" s="2"/>
      <c r="E664" s="2"/>
      <c r="F664" s="4"/>
      <c r="G664" s="4"/>
      <c r="H664" s="4" t="str">
        <f t="shared" si="42"/>
        <v/>
      </c>
      <c r="I664" s="3" t="str">
        <f t="shared" si="43"/>
        <v/>
      </c>
      <c r="J664" s="2"/>
      <c r="K664" s="2"/>
    </row>
    <row r="665" spans="1:11" ht="20.100000000000001" customHeight="1" x14ac:dyDescent="0.25">
      <c r="A665" s="6"/>
      <c r="B665" s="5"/>
      <c r="C665" s="2"/>
      <c r="D665" s="2"/>
      <c r="E665" s="2"/>
      <c r="F665" s="4"/>
      <c r="G665" s="4"/>
      <c r="H665" s="4" t="str">
        <f t="shared" si="42"/>
        <v/>
      </c>
      <c r="I665" s="3" t="str">
        <f t="shared" si="43"/>
        <v/>
      </c>
      <c r="J665" s="2"/>
      <c r="K665" s="2"/>
    </row>
    <row r="666" spans="1:11" ht="20.100000000000001" customHeight="1" x14ac:dyDescent="0.25">
      <c r="A666" s="6"/>
      <c r="B666" s="5"/>
      <c r="C666" s="2"/>
      <c r="D666" s="2"/>
      <c r="E666" s="2"/>
      <c r="F666" s="4"/>
      <c r="G666" s="4"/>
      <c r="H666" s="4" t="str">
        <f t="shared" si="42"/>
        <v/>
      </c>
      <c r="I666" s="3" t="str">
        <f t="shared" si="43"/>
        <v/>
      </c>
      <c r="J666" s="2"/>
      <c r="K666" s="2"/>
    </row>
    <row r="667" spans="1:11" ht="20.100000000000001" customHeight="1" x14ac:dyDescent="0.25">
      <c r="A667" s="6"/>
      <c r="B667" s="5"/>
      <c r="C667" s="2"/>
      <c r="D667" s="2"/>
      <c r="E667" s="2"/>
      <c r="F667" s="4"/>
      <c r="G667" s="4"/>
      <c r="H667" s="4" t="str">
        <f t="shared" si="42"/>
        <v/>
      </c>
      <c r="I667" s="3" t="str">
        <f t="shared" si="43"/>
        <v/>
      </c>
      <c r="J667" s="2"/>
      <c r="K667" s="2"/>
    </row>
    <row r="668" spans="1:11" ht="20.100000000000001" customHeight="1" x14ac:dyDescent="0.25">
      <c r="A668" s="6"/>
      <c r="B668" s="5"/>
      <c r="C668" s="2"/>
      <c r="D668" s="2"/>
      <c r="E668" s="2"/>
      <c r="F668" s="4"/>
      <c r="G668" s="4"/>
      <c r="H668" s="4" t="str">
        <f t="shared" si="42"/>
        <v/>
      </c>
      <c r="I668" s="3" t="str">
        <f t="shared" si="43"/>
        <v/>
      </c>
      <c r="J668" s="2"/>
      <c r="K668" s="2"/>
    </row>
    <row r="669" spans="1:11" ht="20.100000000000001" customHeight="1" x14ac:dyDescent="0.25">
      <c r="A669" s="6"/>
      <c r="B669" s="5"/>
      <c r="C669" s="2"/>
      <c r="D669" s="2"/>
      <c r="E669" s="2"/>
      <c r="F669" s="4"/>
      <c r="G669" s="4"/>
      <c r="H669" s="4" t="str">
        <f t="shared" si="42"/>
        <v/>
      </c>
      <c r="I669" s="3" t="str">
        <f t="shared" si="43"/>
        <v/>
      </c>
      <c r="J669" s="2"/>
      <c r="K669" s="2"/>
    </row>
    <row r="670" spans="1:11" ht="20.100000000000001" customHeight="1" x14ac:dyDescent="0.25">
      <c r="A670" s="6"/>
      <c r="B670" s="5"/>
      <c r="C670" s="2"/>
      <c r="D670" s="2"/>
      <c r="E670" s="2"/>
      <c r="F670" s="4"/>
      <c r="G670" s="4"/>
      <c r="H670" s="4" t="str">
        <f t="shared" si="42"/>
        <v/>
      </c>
      <c r="I670" s="3" t="str">
        <f t="shared" si="43"/>
        <v/>
      </c>
      <c r="J670" s="2"/>
      <c r="K670" s="2"/>
    </row>
    <row r="671" spans="1:11" ht="20.100000000000001" customHeight="1" x14ac:dyDescent="0.25">
      <c r="A671" s="6"/>
      <c r="B671" s="5"/>
      <c r="C671" s="2"/>
      <c r="D671" s="2"/>
      <c r="E671" s="2"/>
      <c r="F671" s="4"/>
      <c r="G671" s="4"/>
      <c r="H671" s="4" t="str">
        <f t="shared" si="42"/>
        <v/>
      </c>
      <c r="I671" s="3" t="str">
        <f t="shared" si="43"/>
        <v/>
      </c>
      <c r="J671" s="2"/>
      <c r="K671" s="2"/>
    </row>
    <row r="672" spans="1:11" ht="20.100000000000001" customHeight="1" x14ac:dyDescent="0.25">
      <c r="A672" s="6"/>
      <c r="B672" s="5"/>
      <c r="C672" s="2"/>
      <c r="D672" s="2"/>
      <c r="E672" s="2"/>
      <c r="F672" s="4"/>
      <c r="G672" s="4"/>
      <c r="H672" s="4" t="str">
        <f t="shared" si="42"/>
        <v/>
      </c>
      <c r="I672" s="3" t="str">
        <f t="shared" si="43"/>
        <v/>
      </c>
      <c r="J672" s="2"/>
      <c r="K672" s="2"/>
    </row>
    <row r="673" spans="1:11" ht="20.100000000000001" customHeight="1" x14ac:dyDescent="0.25">
      <c r="A673" s="6"/>
      <c r="B673" s="5"/>
      <c r="C673" s="2"/>
      <c r="D673" s="2"/>
      <c r="E673" s="2"/>
      <c r="F673" s="4"/>
      <c r="G673" s="4"/>
      <c r="H673" s="4" t="str">
        <f t="shared" si="42"/>
        <v/>
      </c>
      <c r="I673" s="3" t="str">
        <f t="shared" si="43"/>
        <v/>
      </c>
      <c r="J673" s="2"/>
      <c r="K673" s="2"/>
    </row>
    <row r="674" spans="1:11" ht="20.100000000000001" customHeight="1" x14ac:dyDescent="0.25">
      <c r="A674" s="6"/>
      <c r="B674" s="5"/>
      <c r="C674" s="2"/>
      <c r="D674" s="2"/>
      <c r="E674" s="2"/>
      <c r="F674" s="4"/>
      <c r="G674" s="4"/>
      <c r="H674" s="4" t="str">
        <f t="shared" si="42"/>
        <v/>
      </c>
      <c r="I674" s="3" t="str">
        <f t="shared" si="43"/>
        <v/>
      </c>
      <c r="J674" s="2"/>
      <c r="K674" s="2"/>
    </row>
    <row r="675" spans="1:11" ht="20.100000000000001" customHeight="1" x14ac:dyDescent="0.25">
      <c r="A675" s="6"/>
      <c r="B675" s="5"/>
      <c r="C675" s="2"/>
      <c r="D675" s="2"/>
      <c r="E675" s="2"/>
      <c r="F675" s="4"/>
      <c r="G675" s="4"/>
      <c r="H675" s="4" t="str">
        <f t="shared" si="42"/>
        <v/>
      </c>
      <c r="I675" s="3" t="str">
        <f t="shared" si="43"/>
        <v/>
      </c>
      <c r="J675" s="2"/>
      <c r="K675" s="2"/>
    </row>
    <row r="676" spans="1:11" ht="20.100000000000001" customHeight="1" x14ac:dyDescent="0.25">
      <c r="A676" s="6"/>
      <c r="B676" s="5"/>
      <c r="C676" s="2"/>
      <c r="D676" s="2"/>
      <c r="E676" s="2"/>
      <c r="F676" s="4"/>
      <c r="G676" s="4"/>
      <c r="H676" s="4" t="str">
        <f t="shared" si="42"/>
        <v/>
      </c>
      <c r="I676" s="3" t="str">
        <f t="shared" si="43"/>
        <v/>
      </c>
      <c r="J676" s="2"/>
      <c r="K676" s="2"/>
    </row>
    <row r="677" spans="1:11" ht="20.100000000000001" customHeight="1" x14ac:dyDescent="0.25">
      <c r="A677" s="6"/>
      <c r="B677" s="5"/>
      <c r="C677" s="2"/>
      <c r="D677" s="2"/>
      <c r="E677" s="2"/>
      <c r="F677" s="4"/>
      <c r="G677" s="4"/>
      <c r="H677" s="4" t="str">
        <f t="shared" si="42"/>
        <v/>
      </c>
      <c r="I677" s="3" t="str">
        <f t="shared" si="43"/>
        <v/>
      </c>
      <c r="J677" s="2"/>
      <c r="K677" s="2"/>
    </row>
    <row r="678" spans="1:11" ht="20.100000000000001" customHeight="1" x14ac:dyDescent="0.25">
      <c r="A678" s="6"/>
      <c r="B678" s="5"/>
      <c r="C678" s="2"/>
      <c r="D678" s="2"/>
      <c r="E678" s="2"/>
      <c r="F678" s="4"/>
      <c r="G678" s="4"/>
      <c r="H678" s="4" t="str">
        <f t="shared" si="42"/>
        <v/>
      </c>
      <c r="I678" s="3" t="str">
        <f t="shared" si="43"/>
        <v/>
      </c>
      <c r="J678" s="2"/>
      <c r="K678" s="2"/>
    </row>
    <row r="679" spans="1:11" ht="20.100000000000001" customHeight="1" x14ac:dyDescent="0.25">
      <c r="A679" s="6"/>
      <c r="B679" s="5"/>
      <c r="C679" s="2"/>
      <c r="D679" s="2"/>
      <c r="E679" s="2"/>
      <c r="F679" s="4"/>
      <c r="G679" s="4"/>
      <c r="H679" s="4" t="str">
        <f t="shared" si="42"/>
        <v/>
      </c>
      <c r="I679" s="3" t="str">
        <f t="shared" si="43"/>
        <v/>
      </c>
      <c r="J679" s="2"/>
      <c r="K679" s="2"/>
    </row>
    <row r="680" spans="1:11" ht="20.100000000000001" customHeight="1" x14ac:dyDescent="0.25">
      <c r="A680" s="6"/>
      <c r="B680" s="5"/>
      <c r="C680" s="2"/>
      <c r="D680" s="2"/>
      <c r="E680" s="2"/>
      <c r="F680" s="4"/>
      <c r="G680" s="4"/>
      <c r="H680" s="4" t="str">
        <f t="shared" si="42"/>
        <v/>
      </c>
      <c r="I680" s="3" t="str">
        <f t="shared" si="43"/>
        <v/>
      </c>
      <c r="J680" s="2"/>
      <c r="K680" s="2"/>
    </row>
    <row r="681" spans="1:11" ht="20.100000000000001" customHeight="1" x14ac:dyDescent="0.25">
      <c r="A681" s="6"/>
      <c r="B681" s="5"/>
      <c r="C681" s="2"/>
      <c r="D681" s="2"/>
      <c r="E681" s="2"/>
      <c r="F681" s="4"/>
      <c r="G681" s="4"/>
      <c r="H681" s="4" t="str">
        <f t="shared" si="42"/>
        <v/>
      </c>
      <c r="I681" s="3" t="str">
        <f t="shared" si="43"/>
        <v/>
      </c>
      <c r="J681" s="2"/>
      <c r="K681" s="2"/>
    </row>
    <row r="682" spans="1:11" ht="20.100000000000001" customHeight="1" x14ac:dyDescent="0.25">
      <c r="A682" s="6"/>
      <c r="B682" s="5"/>
      <c r="C682" s="2"/>
      <c r="D682" s="2"/>
      <c r="E682" s="2"/>
      <c r="F682" s="4"/>
      <c r="G682" s="4"/>
      <c r="H682" s="4" t="str">
        <f t="shared" si="42"/>
        <v/>
      </c>
      <c r="I682" s="3" t="str">
        <f t="shared" si="43"/>
        <v/>
      </c>
      <c r="J682" s="2"/>
      <c r="K682" s="2"/>
    </row>
    <row r="683" spans="1:11" ht="20.100000000000001" customHeight="1" x14ac:dyDescent="0.25">
      <c r="A683" s="6"/>
      <c r="B683" s="5"/>
      <c r="C683" s="2"/>
      <c r="D683" s="2"/>
      <c r="E683" s="2"/>
      <c r="F683" s="4"/>
      <c r="G683" s="4"/>
      <c r="H683" s="4" t="str">
        <f t="shared" si="42"/>
        <v/>
      </c>
      <c r="I683" s="3" t="str">
        <f t="shared" si="43"/>
        <v/>
      </c>
      <c r="J683" s="2"/>
      <c r="K683" s="2"/>
    </row>
    <row r="684" spans="1:11" ht="20.100000000000001" customHeight="1" x14ac:dyDescent="0.25">
      <c r="A684" s="6"/>
      <c r="B684" s="5"/>
      <c r="C684" s="2"/>
      <c r="D684" s="2"/>
      <c r="E684" s="2"/>
      <c r="F684" s="4"/>
      <c r="G684" s="4"/>
      <c r="H684" s="4" t="str">
        <f t="shared" si="42"/>
        <v/>
      </c>
      <c r="I684" s="3" t="str">
        <f t="shared" si="43"/>
        <v/>
      </c>
      <c r="J684" s="2"/>
      <c r="K684" s="2"/>
    </row>
    <row r="685" spans="1:11" ht="20.100000000000001" customHeight="1" x14ac:dyDescent="0.25">
      <c r="A685" s="6"/>
      <c r="B685" s="5"/>
      <c r="C685" s="2"/>
      <c r="D685" s="2"/>
      <c r="E685" s="2"/>
      <c r="F685" s="4"/>
      <c r="G685" s="4"/>
      <c r="H685" s="4" t="str">
        <f t="shared" si="42"/>
        <v/>
      </c>
      <c r="I685" s="3" t="str">
        <f t="shared" si="43"/>
        <v/>
      </c>
      <c r="J685" s="2"/>
      <c r="K685" s="2"/>
    </row>
    <row r="686" spans="1:11" ht="20.100000000000001" customHeight="1" x14ac:dyDescent="0.25">
      <c r="A686" s="6"/>
      <c r="B686" s="5"/>
      <c r="C686" s="2"/>
      <c r="D686" s="2"/>
      <c r="E686" s="2"/>
      <c r="F686" s="4"/>
      <c r="G686" s="4"/>
      <c r="H686" s="4" t="str">
        <f t="shared" si="42"/>
        <v/>
      </c>
      <c r="I686" s="3" t="str">
        <f t="shared" si="43"/>
        <v/>
      </c>
      <c r="J686" s="2"/>
      <c r="K686" s="2"/>
    </row>
    <row r="687" spans="1:11" ht="20.100000000000001" customHeight="1" x14ac:dyDescent="0.25">
      <c r="A687" s="6"/>
      <c r="B687" s="5"/>
      <c r="C687" s="2"/>
      <c r="D687" s="2"/>
      <c r="E687" s="2"/>
      <c r="F687" s="4"/>
      <c r="G687" s="4"/>
      <c r="H687" s="4" t="str">
        <f t="shared" si="42"/>
        <v/>
      </c>
      <c r="I687" s="3" t="str">
        <f t="shared" si="43"/>
        <v/>
      </c>
      <c r="J687" s="2"/>
      <c r="K687" s="2"/>
    </row>
    <row r="688" spans="1:11" ht="20.100000000000001" customHeight="1" x14ac:dyDescent="0.25">
      <c r="A688" s="6"/>
      <c r="B688" s="5"/>
      <c r="C688" s="2"/>
      <c r="D688" s="2"/>
      <c r="E688" s="2"/>
      <c r="F688" s="4"/>
      <c r="G688" s="4"/>
      <c r="H688" s="4" t="str">
        <f t="shared" si="42"/>
        <v/>
      </c>
      <c r="I688" s="3" t="str">
        <f t="shared" si="43"/>
        <v/>
      </c>
      <c r="J688" s="2"/>
      <c r="K688" s="2"/>
    </row>
    <row r="689" spans="1:11" ht="20.100000000000001" customHeight="1" x14ac:dyDescent="0.25">
      <c r="A689" s="6"/>
      <c r="B689" s="5"/>
      <c r="C689" s="2"/>
      <c r="D689" s="2"/>
      <c r="E689" s="2"/>
      <c r="F689" s="4"/>
      <c r="G689" s="4"/>
      <c r="H689" s="4" t="str">
        <f t="shared" si="42"/>
        <v/>
      </c>
      <c r="I689" s="3" t="str">
        <f t="shared" si="43"/>
        <v/>
      </c>
      <c r="J689" s="2"/>
      <c r="K689" s="2"/>
    </row>
    <row r="690" spans="1:11" ht="20.100000000000001" customHeight="1" x14ac:dyDescent="0.25">
      <c r="A690" s="6"/>
      <c r="B690" s="5"/>
      <c r="C690" s="2"/>
      <c r="D690" s="2"/>
      <c r="E690" s="2"/>
      <c r="F690" s="4"/>
      <c r="G690" s="4"/>
      <c r="H690" s="4" t="str">
        <f t="shared" si="42"/>
        <v/>
      </c>
      <c r="I690" s="3" t="str">
        <f t="shared" si="43"/>
        <v/>
      </c>
      <c r="J690" s="2"/>
      <c r="K690" s="2"/>
    </row>
    <row r="691" spans="1:11" ht="20.100000000000001" customHeight="1" x14ac:dyDescent="0.25">
      <c r="A691" s="6"/>
      <c r="B691" s="5"/>
      <c r="C691" s="2"/>
      <c r="D691" s="2"/>
      <c r="E691" s="2"/>
      <c r="F691" s="4"/>
      <c r="G691" s="4"/>
      <c r="H691" s="4" t="str">
        <f t="shared" si="42"/>
        <v/>
      </c>
      <c r="I691" s="3" t="str">
        <f t="shared" si="43"/>
        <v/>
      </c>
      <c r="J691" s="2"/>
      <c r="K691" s="2"/>
    </row>
    <row r="692" spans="1:11" ht="20.100000000000001" customHeight="1" x14ac:dyDescent="0.25">
      <c r="A692" s="6"/>
      <c r="B692" s="5"/>
      <c r="C692" s="2"/>
      <c r="D692" s="2"/>
      <c r="E692" s="2"/>
      <c r="F692" s="4"/>
      <c r="G692" s="4"/>
      <c r="H692" s="4" t="str">
        <f t="shared" ref="H692:H755" si="44">IF(G692="","",G692+365)</f>
        <v/>
      </c>
      <c r="I692" s="3" t="str">
        <f t="shared" ref="I692:I755" si="45">IF(G692="","",H692-$A$2)</f>
        <v/>
      </c>
      <c r="J692" s="2"/>
      <c r="K692" s="2"/>
    </row>
    <row r="693" spans="1:11" ht="20.100000000000001" customHeight="1" x14ac:dyDescent="0.25">
      <c r="A693" s="6"/>
      <c r="B693" s="5"/>
      <c r="C693" s="2"/>
      <c r="D693" s="2"/>
      <c r="E693" s="2"/>
      <c r="F693" s="4"/>
      <c r="G693" s="4"/>
      <c r="H693" s="4" t="str">
        <f t="shared" si="44"/>
        <v/>
      </c>
      <c r="I693" s="3" t="str">
        <f t="shared" si="45"/>
        <v/>
      </c>
      <c r="J693" s="2"/>
      <c r="K693" s="2"/>
    </row>
    <row r="694" spans="1:11" ht="20.100000000000001" customHeight="1" x14ac:dyDescent="0.25">
      <c r="A694" s="6"/>
      <c r="B694" s="5"/>
      <c r="C694" s="2"/>
      <c r="D694" s="2"/>
      <c r="E694" s="2"/>
      <c r="F694" s="4"/>
      <c r="G694" s="4"/>
      <c r="H694" s="4" t="str">
        <f t="shared" si="44"/>
        <v/>
      </c>
      <c r="I694" s="3" t="str">
        <f t="shared" si="45"/>
        <v/>
      </c>
      <c r="J694" s="2"/>
      <c r="K694" s="2"/>
    </row>
    <row r="695" spans="1:11" ht="20.100000000000001" customHeight="1" x14ac:dyDescent="0.25">
      <c r="A695" s="6"/>
      <c r="B695" s="5"/>
      <c r="C695" s="2"/>
      <c r="D695" s="2"/>
      <c r="E695" s="2"/>
      <c r="F695" s="4"/>
      <c r="G695" s="4"/>
      <c r="H695" s="4" t="str">
        <f t="shared" si="44"/>
        <v/>
      </c>
      <c r="I695" s="3" t="str">
        <f t="shared" si="45"/>
        <v/>
      </c>
      <c r="J695" s="2"/>
      <c r="K695" s="2"/>
    </row>
    <row r="696" spans="1:11" ht="20.100000000000001" customHeight="1" x14ac:dyDescent="0.25">
      <c r="A696" s="6"/>
      <c r="B696" s="5"/>
      <c r="C696" s="2"/>
      <c r="D696" s="2"/>
      <c r="E696" s="2"/>
      <c r="F696" s="4"/>
      <c r="G696" s="4"/>
      <c r="H696" s="4" t="str">
        <f t="shared" si="44"/>
        <v/>
      </c>
      <c r="I696" s="3" t="str">
        <f t="shared" si="45"/>
        <v/>
      </c>
      <c r="J696" s="2"/>
      <c r="K696" s="2"/>
    </row>
    <row r="697" spans="1:11" ht="20.100000000000001" customHeight="1" x14ac:dyDescent="0.25">
      <c r="A697" s="6"/>
      <c r="B697" s="5"/>
      <c r="C697" s="2"/>
      <c r="D697" s="2"/>
      <c r="E697" s="2"/>
      <c r="F697" s="4"/>
      <c r="G697" s="4"/>
      <c r="H697" s="4" t="str">
        <f t="shared" si="44"/>
        <v/>
      </c>
      <c r="I697" s="3" t="str">
        <f t="shared" si="45"/>
        <v/>
      </c>
      <c r="J697" s="2"/>
      <c r="K697" s="2"/>
    </row>
    <row r="698" spans="1:11" ht="20.100000000000001" customHeight="1" x14ac:dyDescent="0.25">
      <c r="A698" s="6"/>
      <c r="B698" s="5"/>
      <c r="C698" s="2"/>
      <c r="D698" s="2"/>
      <c r="E698" s="2"/>
      <c r="F698" s="4"/>
      <c r="G698" s="4"/>
      <c r="H698" s="4" t="str">
        <f t="shared" si="44"/>
        <v/>
      </c>
      <c r="I698" s="3" t="str">
        <f t="shared" si="45"/>
        <v/>
      </c>
      <c r="J698" s="2"/>
      <c r="K698" s="2"/>
    </row>
    <row r="699" spans="1:11" ht="20.100000000000001" customHeight="1" x14ac:dyDescent="0.25">
      <c r="A699" s="6"/>
      <c r="B699" s="5"/>
      <c r="C699" s="2"/>
      <c r="D699" s="2"/>
      <c r="E699" s="2"/>
      <c r="F699" s="4"/>
      <c r="G699" s="4"/>
      <c r="H699" s="4" t="str">
        <f t="shared" si="44"/>
        <v/>
      </c>
      <c r="I699" s="3" t="str">
        <f t="shared" si="45"/>
        <v/>
      </c>
      <c r="J699" s="2"/>
      <c r="K699" s="2"/>
    </row>
    <row r="700" spans="1:11" ht="20.100000000000001" customHeight="1" x14ac:dyDescent="0.25">
      <c r="A700" s="6"/>
      <c r="B700" s="5"/>
      <c r="C700" s="2"/>
      <c r="D700" s="2"/>
      <c r="E700" s="2"/>
      <c r="F700" s="4"/>
      <c r="G700" s="4"/>
      <c r="H700" s="4" t="str">
        <f t="shared" si="44"/>
        <v/>
      </c>
      <c r="I700" s="3" t="str">
        <f t="shared" si="45"/>
        <v/>
      </c>
      <c r="J700" s="2"/>
      <c r="K700" s="2"/>
    </row>
    <row r="701" spans="1:11" ht="20.100000000000001" customHeight="1" x14ac:dyDescent="0.25">
      <c r="A701" s="6"/>
      <c r="B701" s="5"/>
      <c r="C701" s="2"/>
      <c r="D701" s="2"/>
      <c r="E701" s="2"/>
      <c r="F701" s="4"/>
      <c r="G701" s="4"/>
      <c r="H701" s="4" t="str">
        <f t="shared" si="44"/>
        <v/>
      </c>
      <c r="I701" s="3" t="str">
        <f t="shared" si="45"/>
        <v/>
      </c>
      <c r="J701" s="2"/>
      <c r="K701" s="2"/>
    </row>
    <row r="702" spans="1:11" ht="20.100000000000001" customHeight="1" x14ac:dyDescent="0.25">
      <c r="A702" s="6"/>
      <c r="B702" s="5"/>
      <c r="C702" s="2"/>
      <c r="D702" s="2"/>
      <c r="E702" s="2"/>
      <c r="F702" s="4"/>
      <c r="G702" s="4"/>
      <c r="H702" s="4" t="str">
        <f t="shared" si="44"/>
        <v/>
      </c>
      <c r="I702" s="3" t="str">
        <f t="shared" si="45"/>
        <v/>
      </c>
      <c r="J702" s="2"/>
      <c r="K702" s="2"/>
    </row>
    <row r="703" spans="1:11" ht="20.100000000000001" customHeight="1" x14ac:dyDescent="0.25">
      <c r="A703" s="6"/>
      <c r="B703" s="5"/>
      <c r="C703" s="2"/>
      <c r="D703" s="2"/>
      <c r="E703" s="2"/>
      <c r="F703" s="4"/>
      <c r="G703" s="4"/>
      <c r="H703" s="4" t="str">
        <f t="shared" si="44"/>
        <v/>
      </c>
      <c r="I703" s="3" t="str">
        <f t="shared" si="45"/>
        <v/>
      </c>
      <c r="J703" s="2"/>
      <c r="K703" s="2"/>
    </row>
    <row r="704" spans="1:11" ht="20.100000000000001" customHeight="1" x14ac:dyDescent="0.25">
      <c r="A704" s="6"/>
      <c r="B704" s="5"/>
      <c r="C704" s="2"/>
      <c r="D704" s="2"/>
      <c r="E704" s="2"/>
      <c r="F704" s="4"/>
      <c r="G704" s="4"/>
      <c r="H704" s="4" t="str">
        <f t="shared" si="44"/>
        <v/>
      </c>
      <c r="I704" s="3" t="str">
        <f t="shared" si="45"/>
        <v/>
      </c>
      <c r="J704" s="2"/>
      <c r="K704" s="2"/>
    </row>
    <row r="705" spans="1:11" ht="20.100000000000001" customHeight="1" x14ac:dyDescent="0.25">
      <c r="A705" s="6"/>
      <c r="B705" s="5"/>
      <c r="C705" s="2"/>
      <c r="D705" s="2"/>
      <c r="E705" s="2"/>
      <c r="F705" s="4"/>
      <c r="G705" s="4"/>
      <c r="H705" s="4" t="str">
        <f t="shared" si="44"/>
        <v/>
      </c>
      <c r="I705" s="3" t="str">
        <f t="shared" si="45"/>
        <v/>
      </c>
      <c r="J705" s="2"/>
      <c r="K705" s="2"/>
    </row>
    <row r="706" spans="1:11" ht="20.100000000000001" customHeight="1" x14ac:dyDescent="0.25">
      <c r="A706" s="6"/>
      <c r="B706" s="5"/>
      <c r="C706" s="2"/>
      <c r="D706" s="2"/>
      <c r="E706" s="2"/>
      <c r="F706" s="4"/>
      <c r="G706" s="4"/>
      <c r="H706" s="4" t="str">
        <f t="shared" si="44"/>
        <v/>
      </c>
      <c r="I706" s="3" t="str">
        <f t="shared" si="45"/>
        <v/>
      </c>
      <c r="J706" s="2"/>
      <c r="K706" s="2"/>
    </row>
    <row r="707" spans="1:11" ht="20.100000000000001" customHeight="1" x14ac:dyDescent="0.25">
      <c r="A707" s="6"/>
      <c r="B707" s="5"/>
      <c r="C707" s="2"/>
      <c r="D707" s="2"/>
      <c r="E707" s="2"/>
      <c r="F707" s="4"/>
      <c r="G707" s="4"/>
      <c r="H707" s="4" t="str">
        <f t="shared" si="44"/>
        <v/>
      </c>
      <c r="I707" s="3" t="str">
        <f t="shared" si="45"/>
        <v/>
      </c>
      <c r="J707" s="2"/>
      <c r="K707" s="2"/>
    </row>
    <row r="708" spans="1:11" ht="20.100000000000001" customHeight="1" x14ac:dyDescent="0.25">
      <c r="A708" s="6"/>
      <c r="B708" s="5"/>
      <c r="C708" s="2"/>
      <c r="D708" s="2"/>
      <c r="E708" s="2"/>
      <c r="F708" s="4"/>
      <c r="G708" s="4"/>
      <c r="H708" s="4" t="str">
        <f t="shared" si="44"/>
        <v/>
      </c>
      <c r="I708" s="3" t="str">
        <f t="shared" si="45"/>
        <v/>
      </c>
      <c r="J708" s="2"/>
      <c r="K708" s="2"/>
    </row>
    <row r="709" spans="1:11" ht="20.100000000000001" customHeight="1" x14ac:dyDescent="0.25">
      <c r="A709" s="6"/>
      <c r="B709" s="5"/>
      <c r="C709" s="2"/>
      <c r="D709" s="2"/>
      <c r="E709" s="2"/>
      <c r="F709" s="4"/>
      <c r="G709" s="4"/>
      <c r="H709" s="4" t="str">
        <f t="shared" si="44"/>
        <v/>
      </c>
      <c r="I709" s="3" t="str">
        <f t="shared" si="45"/>
        <v/>
      </c>
      <c r="J709" s="2"/>
      <c r="K709" s="2"/>
    </row>
    <row r="710" spans="1:11" ht="20.100000000000001" customHeight="1" x14ac:dyDescent="0.25">
      <c r="A710" s="6"/>
      <c r="B710" s="5"/>
      <c r="C710" s="2"/>
      <c r="D710" s="2"/>
      <c r="E710" s="2"/>
      <c r="F710" s="4"/>
      <c r="G710" s="4"/>
      <c r="H710" s="4" t="str">
        <f t="shared" si="44"/>
        <v/>
      </c>
      <c r="I710" s="3" t="str">
        <f t="shared" si="45"/>
        <v/>
      </c>
      <c r="J710" s="2"/>
      <c r="K710" s="2"/>
    </row>
    <row r="711" spans="1:11" ht="20.100000000000001" customHeight="1" x14ac:dyDescent="0.25">
      <c r="A711" s="6"/>
      <c r="B711" s="5"/>
      <c r="C711" s="2"/>
      <c r="D711" s="2"/>
      <c r="E711" s="2"/>
      <c r="F711" s="4"/>
      <c r="G711" s="4"/>
      <c r="H711" s="4" t="str">
        <f t="shared" si="44"/>
        <v/>
      </c>
      <c r="I711" s="3" t="str">
        <f t="shared" si="45"/>
        <v/>
      </c>
      <c r="J711" s="2"/>
      <c r="K711" s="2"/>
    </row>
    <row r="712" spans="1:11" ht="20.100000000000001" customHeight="1" x14ac:dyDescent="0.25">
      <c r="A712" s="6"/>
      <c r="B712" s="5"/>
      <c r="C712" s="2"/>
      <c r="D712" s="2"/>
      <c r="E712" s="2"/>
      <c r="F712" s="4"/>
      <c r="G712" s="4"/>
      <c r="H712" s="4" t="str">
        <f t="shared" si="44"/>
        <v/>
      </c>
      <c r="I712" s="3" t="str">
        <f t="shared" si="45"/>
        <v/>
      </c>
      <c r="J712" s="2"/>
      <c r="K712" s="2"/>
    </row>
    <row r="713" spans="1:11" ht="20.100000000000001" customHeight="1" x14ac:dyDescent="0.25">
      <c r="A713" s="6"/>
      <c r="B713" s="5"/>
      <c r="C713" s="2"/>
      <c r="D713" s="2"/>
      <c r="E713" s="2"/>
      <c r="F713" s="4"/>
      <c r="G713" s="4"/>
      <c r="H713" s="4" t="str">
        <f t="shared" si="44"/>
        <v/>
      </c>
      <c r="I713" s="3" t="str">
        <f t="shared" si="45"/>
        <v/>
      </c>
      <c r="J713" s="2"/>
      <c r="K713" s="2"/>
    </row>
    <row r="714" spans="1:11" ht="20.100000000000001" customHeight="1" x14ac:dyDescent="0.25">
      <c r="A714" s="6"/>
      <c r="B714" s="5"/>
      <c r="C714" s="2"/>
      <c r="D714" s="2"/>
      <c r="E714" s="2"/>
      <c r="F714" s="4"/>
      <c r="G714" s="4"/>
      <c r="H714" s="4" t="str">
        <f t="shared" si="44"/>
        <v/>
      </c>
      <c r="I714" s="3" t="str">
        <f t="shared" si="45"/>
        <v/>
      </c>
      <c r="J714" s="2"/>
      <c r="K714" s="2"/>
    </row>
    <row r="715" spans="1:11" ht="20.100000000000001" customHeight="1" x14ac:dyDescent="0.25">
      <c r="A715" s="6"/>
      <c r="B715" s="5"/>
      <c r="C715" s="2"/>
      <c r="D715" s="2"/>
      <c r="E715" s="2"/>
      <c r="F715" s="4"/>
      <c r="G715" s="4"/>
      <c r="H715" s="4" t="str">
        <f t="shared" si="44"/>
        <v/>
      </c>
      <c r="I715" s="3" t="str">
        <f t="shared" si="45"/>
        <v/>
      </c>
      <c r="J715" s="2"/>
      <c r="K715" s="2"/>
    </row>
    <row r="716" spans="1:11" ht="20.100000000000001" customHeight="1" x14ac:dyDescent="0.25">
      <c r="A716" s="6"/>
      <c r="B716" s="5"/>
      <c r="C716" s="2"/>
      <c r="D716" s="2"/>
      <c r="E716" s="2"/>
      <c r="F716" s="4"/>
      <c r="G716" s="4"/>
      <c r="H716" s="4" t="str">
        <f t="shared" si="44"/>
        <v/>
      </c>
      <c r="I716" s="3" t="str">
        <f t="shared" si="45"/>
        <v/>
      </c>
      <c r="J716" s="2"/>
      <c r="K716" s="2"/>
    </row>
    <row r="717" spans="1:11" ht="20.100000000000001" customHeight="1" x14ac:dyDescent="0.25">
      <c r="A717" s="6"/>
      <c r="B717" s="5"/>
      <c r="C717" s="2"/>
      <c r="D717" s="2"/>
      <c r="E717" s="2"/>
      <c r="F717" s="4"/>
      <c r="G717" s="4"/>
      <c r="H717" s="4" t="str">
        <f t="shared" si="44"/>
        <v/>
      </c>
      <c r="I717" s="3" t="str">
        <f t="shared" si="45"/>
        <v/>
      </c>
      <c r="J717" s="2"/>
      <c r="K717" s="2"/>
    </row>
    <row r="718" spans="1:11" ht="20.100000000000001" customHeight="1" x14ac:dyDescent="0.25">
      <c r="A718" s="6"/>
      <c r="B718" s="5"/>
      <c r="C718" s="2"/>
      <c r="D718" s="2"/>
      <c r="E718" s="2"/>
      <c r="F718" s="4"/>
      <c r="G718" s="4"/>
      <c r="H718" s="4" t="str">
        <f t="shared" si="44"/>
        <v/>
      </c>
      <c r="I718" s="3" t="str">
        <f t="shared" si="45"/>
        <v/>
      </c>
      <c r="J718" s="2"/>
      <c r="K718" s="2"/>
    </row>
    <row r="719" spans="1:11" ht="20.100000000000001" customHeight="1" x14ac:dyDescent="0.25">
      <c r="A719" s="6"/>
      <c r="B719" s="5"/>
      <c r="C719" s="2"/>
      <c r="D719" s="2"/>
      <c r="E719" s="2"/>
      <c r="F719" s="4"/>
      <c r="G719" s="4"/>
      <c r="H719" s="4" t="str">
        <f t="shared" si="44"/>
        <v/>
      </c>
      <c r="I719" s="3" t="str">
        <f t="shared" si="45"/>
        <v/>
      </c>
      <c r="J719" s="2"/>
      <c r="K719" s="2"/>
    </row>
    <row r="720" spans="1:11" ht="20.100000000000001" customHeight="1" x14ac:dyDescent="0.25">
      <c r="A720" s="6"/>
      <c r="B720" s="5"/>
      <c r="C720" s="2"/>
      <c r="D720" s="2"/>
      <c r="E720" s="2"/>
      <c r="F720" s="4"/>
      <c r="G720" s="4"/>
      <c r="H720" s="4" t="str">
        <f t="shared" si="44"/>
        <v/>
      </c>
      <c r="I720" s="3" t="str">
        <f t="shared" si="45"/>
        <v/>
      </c>
      <c r="J720" s="2"/>
      <c r="K720" s="2"/>
    </row>
    <row r="721" spans="1:11" ht="20.100000000000001" customHeight="1" x14ac:dyDescent="0.25">
      <c r="A721" s="6"/>
      <c r="B721" s="5"/>
      <c r="C721" s="2"/>
      <c r="D721" s="2"/>
      <c r="E721" s="2"/>
      <c r="F721" s="4"/>
      <c r="G721" s="4"/>
      <c r="H721" s="4" t="str">
        <f t="shared" si="44"/>
        <v/>
      </c>
      <c r="I721" s="3" t="str">
        <f t="shared" si="45"/>
        <v/>
      </c>
      <c r="J721" s="2"/>
      <c r="K721" s="2"/>
    </row>
    <row r="722" spans="1:11" ht="20.100000000000001" customHeight="1" x14ac:dyDescent="0.25">
      <c r="A722" s="6"/>
      <c r="B722" s="5"/>
      <c r="C722" s="2"/>
      <c r="D722" s="2"/>
      <c r="E722" s="2"/>
      <c r="F722" s="4"/>
      <c r="G722" s="4"/>
      <c r="H722" s="4" t="str">
        <f t="shared" si="44"/>
        <v/>
      </c>
      <c r="I722" s="3" t="str">
        <f t="shared" si="45"/>
        <v/>
      </c>
      <c r="J722" s="2"/>
      <c r="K722" s="2"/>
    </row>
    <row r="723" spans="1:11" ht="20.100000000000001" customHeight="1" x14ac:dyDescent="0.25">
      <c r="A723" s="6"/>
      <c r="B723" s="5"/>
      <c r="C723" s="2"/>
      <c r="D723" s="2"/>
      <c r="E723" s="2"/>
      <c r="F723" s="4"/>
      <c r="G723" s="4"/>
      <c r="H723" s="4" t="str">
        <f t="shared" si="44"/>
        <v/>
      </c>
      <c r="I723" s="3" t="str">
        <f t="shared" si="45"/>
        <v/>
      </c>
      <c r="J723" s="2"/>
      <c r="K723" s="2"/>
    </row>
    <row r="724" spans="1:11" ht="20.100000000000001" customHeight="1" x14ac:dyDescent="0.25">
      <c r="A724" s="6"/>
      <c r="B724" s="5"/>
      <c r="C724" s="2"/>
      <c r="D724" s="2"/>
      <c r="E724" s="2"/>
      <c r="F724" s="4"/>
      <c r="G724" s="4"/>
      <c r="H724" s="4" t="str">
        <f t="shared" si="44"/>
        <v/>
      </c>
      <c r="I724" s="3" t="str">
        <f t="shared" si="45"/>
        <v/>
      </c>
      <c r="J724" s="2"/>
      <c r="K724" s="2"/>
    </row>
    <row r="725" spans="1:11" ht="20.100000000000001" customHeight="1" x14ac:dyDescent="0.25">
      <c r="A725" s="6"/>
      <c r="B725" s="5"/>
      <c r="C725" s="2"/>
      <c r="D725" s="2"/>
      <c r="E725" s="2"/>
      <c r="F725" s="4"/>
      <c r="G725" s="4"/>
      <c r="H725" s="4" t="str">
        <f t="shared" si="44"/>
        <v/>
      </c>
      <c r="I725" s="3" t="str">
        <f t="shared" si="45"/>
        <v/>
      </c>
      <c r="J725" s="2"/>
      <c r="K725" s="2"/>
    </row>
    <row r="726" spans="1:11" ht="20.100000000000001" customHeight="1" x14ac:dyDescent="0.25">
      <c r="A726" s="6"/>
      <c r="B726" s="5"/>
      <c r="C726" s="2"/>
      <c r="D726" s="2"/>
      <c r="E726" s="2"/>
      <c r="F726" s="4"/>
      <c r="G726" s="4"/>
      <c r="H726" s="4" t="str">
        <f t="shared" si="44"/>
        <v/>
      </c>
      <c r="I726" s="3" t="str">
        <f t="shared" si="45"/>
        <v/>
      </c>
      <c r="J726" s="2"/>
      <c r="K726" s="2"/>
    </row>
    <row r="727" spans="1:11" ht="20.100000000000001" customHeight="1" x14ac:dyDescent="0.25">
      <c r="A727" s="6"/>
      <c r="B727" s="5"/>
      <c r="C727" s="2"/>
      <c r="D727" s="2"/>
      <c r="E727" s="2"/>
      <c r="F727" s="4"/>
      <c r="G727" s="4"/>
      <c r="H727" s="4" t="str">
        <f t="shared" si="44"/>
        <v/>
      </c>
      <c r="I727" s="3" t="str">
        <f t="shared" si="45"/>
        <v/>
      </c>
      <c r="J727" s="2"/>
      <c r="K727" s="2"/>
    </row>
    <row r="728" spans="1:11" ht="20.100000000000001" customHeight="1" x14ac:dyDescent="0.25">
      <c r="A728" s="6"/>
      <c r="B728" s="5"/>
      <c r="C728" s="2"/>
      <c r="D728" s="2"/>
      <c r="E728" s="2"/>
      <c r="F728" s="4"/>
      <c r="G728" s="4"/>
      <c r="H728" s="4" t="str">
        <f t="shared" si="44"/>
        <v/>
      </c>
      <c r="I728" s="3" t="str">
        <f t="shared" si="45"/>
        <v/>
      </c>
      <c r="J728" s="2"/>
      <c r="K728" s="2"/>
    </row>
    <row r="729" spans="1:11" ht="20.100000000000001" customHeight="1" x14ac:dyDescent="0.25">
      <c r="A729" s="6"/>
      <c r="B729" s="5"/>
      <c r="C729" s="2"/>
      <c r="D729" s="2"/>
      <c r="E729" s="2"/>
      <c r="F729" s="4"/>
      <c r="G729" s="4"/>
      <c r="H729" s="4" t="str">
        <f t="shared" si="44"/>
        <v/>
      </c>
      <c r="I729" s="3" t="str">
        <f t="shared" si="45"/>
        <v/>
      </c>
      <c r="J729" s="2"/>
      <c r="K729" s="2"/>
    </row>
    <row r="730" spans="1:11" ht="20.100000000000001" customHeight="1" x14ac:dyDescent="0.25">
      <c r="A730" s="6"/>
      <c r="B730" s="5"/>
      <c r="C730" s="2"/>
      <c r="D730" s="2"/>
      <c r="E730" s="2"/>
      <c r="F730" s="4"/>
      <c r="G730" s="4"/>
      <c r="H730" s="4" t="str">
        <f t="shared" si="44"/>
        <v/>
      </c>
      <c r="I730" s="3" t="str">
        <f t="shared" si="45"/>
        <v/>
      </c>
      <c r="J730" s="2"/>
      <c r="K730" s="2"/>
    </row>
    <row r="731" spans="1:11" ht="20.100000000000001" customHeight="1" x14ac:dyDescent="0.25">
      <c r="A731" s="6"/>
      <c r="B731" s="5"/>
      <c r="C731" s="2"/>
      <c r="D731" s="2"/>
      <c r="E731" s="2"/>
      <c r="F731" s="4"/>
      <c r="G731" s="4"/>
      <c r="H731" s="4" t="str">
        <f t="shared" si="44"/>
        <v/>
      </c>
      <c r="I731" s="3" t="str">
        <f t="shared" si="45"/>
        <v/>
      </c>
      <c r="J731" s="2"/>
      <c r="K731" s="2"/>
    </row>
    <row r="732" spans="1:11" ht="20.100000000000001" customHeight="1" x14ac:dyDescent="0.25">
      <c r="A732" s="6"/>
      <c r="B732" s="5"/>
      <c r="C732" s="2"/>
      <c r="D732" s="2"/>
      <c r="E732" s="2"/>
      <c r="F732" s="4"/>
      <c r="G732" s="4"/>
      <c r="H732" s="4" t="str">
        <f t="shared" si="44"/>
        <v/>
      </c>
      <c r="I732" s="3" t="str">
        <f t="shared" si="45"/>
        <v/>
      </c>
      <c r="J732" s="2"/>
      <c r="K732" s="2"/>
    </row>
    <row r="733" spans="1:11" ht="20.100000000000001" customHeight="1" x14ac:dyDescent="0.25">
      <c r="A733" s="6"/>
      <c r="B733" s="5"/>
      <c r="C733" s="2"/>
      <c r="D733" s="2"/>
      <c r="E733" s="2"/>
      <c r="F733" s="4"/>
      <c r="G733" s="4"/>
      <c r="H733" s="4" t="str">
        <f t="shared" si="44"/>
        <v/>
      </c>
      <c r="I733" s="3" t="str">
        <f t="shared" si="45"/>
        <v/>
      </c>
      <c r="J733" s="2"/>
      <c r="K733" s="2"/>
    </row>
    <row r="734" spans="1:11" ht="20.100000000000001" customHeight="1" x14ac:dyDescent="0.25">
      <c r="A734" s="6"/>
      <c r="B734" s="5"/>
      <c r="C734" s="2"/>
      <c r="D734" s="2"/>
      <c r="E734" s="2"/>
      <c r="F734" s="4"/>
      <c r="G734" s="4"/>
      <c r="H734" s="4" t="str">
        <f t="shared" si="44"/>
        <v/>
      </c>
      <c r="I734" s="3" t="str">
        <f t="shared" si="45"/>
        <v/>
      </c>
      <c r="J734" s="2"/>
      <c r="K734" s="2"/>
    </row>
    <row r="735" spans="1:11" ht="20.100000000000001" customHeight="1" x14ac:dyDescent="0.25">
      <c r="A735" s="6"/>
      <c r="B735" s="5"/>
      <c r="C735" s="2"/>
      <c r="D735" s="2"/>
      <c r="E735" s="2"/>
      <c r="F735" s="4"/>
      <c r="G735" s="4"/>
      <c r="H735" s="4" t="str">
        <f t="shared" si="44"/>
        <v/>
      </c>
      <c r="I735" s="3" t="str">
        <f t="shared" si="45"/>
        <v/>
      </c>
      <c r="J735" s="2"/>
      <c r="K735" s="2"/>
    </row>
    <row r="736" spans="1:11" ht="20.100000000000001" customHeight="1" x14ac:dyDescent="0.25">
      <c r="A736" s="6"/>
      <c r="B736" s="5"/>
      <c r="C736" s="2"/>
      <c r="D736" s="2"/>
      <c r="E736" s="2"/>
      <c r="F736" s="4"/>
      <c r="G736" s="4"/>
      <c r="H736" s="4" t="str">
        <f t="shared" si="44"/>
        <v/>
      </c>
      <c r="I736" s="3" t="str">
        <f t="shared" si="45"/>
        <v/>
      </c>
      <c r="J736" s="2"/>
      <c r="K736" s="2"/>
    </row>
    <row r="737" spans="1:11" ht="20.100000000000001" customHeight="1" x14ac:dyDescent="0.25">
      <c r="A737" s="6"/>
      <c r="B737" s="5"/>
      <c r="C737" s="2"/>
      <c r="D737" s="2"/>
      <c r="E737" s="2"/>
      <c r="F737" s="4"/>
      <c r="G737" s="4"/>
      <c r="H737" s="4" t="str">
        <f t="shared" si="44"/>
        <v/>
      </c>
      <c r="I737" s="3" t="str">
        <f t="shared" si="45"/>
        <v/>
      </c>
      <c r="J737" s="2"/>
      <c r="K737" s="2"/>
    </row>
    <row r="738" spans="1:11" ht="20.100000000000001" customHeight="1" x14ac:dyDescent="0.25">
      <c r="A738" s="6"/>
      <c r="B738" s="5"/>
      <c r="C738" s="2"/>
      <c r="D738" s="2"/>
      <c r="E738" s="2"/>
      <c r="F738" s="4"/>
      <c r="G738" s="4"/>
      <c r="H738" s="4" t="str">
        <f t="shared" si="44"/>
        <v/>
      </c>
      <c r="I738" s="3" t="str">
        <f t="shared" si="45"/>
        <v/>
      </c>
      <c r="J738" s="2"/>
      <c r="K738" s="2"/>
    </row>
    <row r="739" spans="1:11" ht="20.100000000000001" customHeight="1" x14ac:dyDescent="0.25">
      <c r="A739" s="6"/>
      <c r="B739" s="5"/>
      <c r="C739" s="2"/>
      <c r="D739" s="2"/>
      <c r="E739" s="2"/>
      <c r="F739" s="4"/>
      <c r="G739" s="4"/>
      <c r="H739" s="4" t="str">
        <f t="shared" si="44"/>
        <v/>
      </c>
      <c r="I739" s="3" t="str">
        <f t="shared" si="45"/>
        <v/>
      </c>
      <c r="J739" s="2"/>
      <c r="K739" s="2"/>
    </row>
    <row r="740" spans="1:11" ht="20.100000000000001" customHeight="1" x14ac:dyDescent="0.25">
      <c r="A740" s="6"/>
      <c r="B740" s="5"/>
      <c r="C740" s="2"/>
      <c r="D740" s="2"/>
      <c r="E740" s="2"/>
      <c r="F740" s="4"/>
      <c r="G740" s="4"/>
      <c r="H740" s="4" t="str">
        <f t="shared" si="44"/>
        <v/>
      </c>
      <c r="I740" s="3" t="str">
        <f t="shared" si="45"/>
        <v/>
      </c>
      <c r="J740" s="2"/>
      <c r="K740" s="2"/>
    </row>
    <row r="741" spans="1:11" ht="20.100000000000001" customHeight="1" x14ac:dyDescent="0.25">
      <c r="A741" s="6"/>
      <c r="B741" s="5"/>
      <c r="C741" s="2"/>
      <c r="D741" s="2"/>
      <c r="E741" s="2"/>
      <c r="F741" s="4"/>
      <c r="G741" s="4"/>
      <c r="H741" s="4" t="str">
        <f t="shared" si="44"/>
        <v/>
      </c>
      <c r="I741" s="3" t="str">
        <f t="shared" si="45"/>
        <v/>
      </c>
      <c r="J741" s="2"/>
      <c r="K741" s="2"/>
    </row>
    <row r="742" spans="1:11" ht="20.100000000000001" customHeight="1" x14ac:dyDescent="0.25">
      <c r="A742" s="6"/>
      <c r="B742" s="5"/>
      <c r="C742" s="2"/>
      <c r="D742" s="2"/>
      <c r="E742" s="2"/>
      <c r="F742" s="4"/>
      <c r="G742" s="4"/>
      <c r="H742" s="4" t="str">
        <f t="shared" si="44"/>
        <v/>
      </c>
      <c r="I742" s="3" t="str">
        <f t="shared" si="45"/>
        <v/>
      </c>
      <c r="J742" s="2"/>
      <c r="K742" s="2"/>
    </row>
    <row r="743" spans="1:11" ht="20.100000000000001" customHeight="1" x14ac:dyDescent="0.25">
      <c r="A743" s="6"/>
      <c r="B743" s="5"/>
      <c r="C743" s="2"/>
      <c r="D743" s="2"/>
      <c r="E743" s="2"/>
      <c r="F743" s="4"/>
      <c r="G743" s="4"/>
      <c r="H743" s="4" t="str">
        <f t="shared" si="44"/>
        <v/>
      </c>
      <c r="I743" s="3" t="str">
        <f t="shared" si="45"/>
        <v/>
      </c>
      <c r="J743" s="2"/>
      <c r="K743" s="2"/>
    </row>
    <row r="744" spans="1:11" ht="20.100000000000001" customHeight="1" x14ac:dyDescent="0.25">
      <c r="A744" s="6"/>
      <c r="B744" s="5"/>
      <c r="C744" s="2"/>
      <c r="D744" s="2"/>
      <c r="E744" s="2"/>
      <c r="F744" s="4"/>
      <c r="G744" s="4"/>
      <c r="H744" s="4" t="str">
        <f t="shared" si="44"/>
        <v/>
      </c>
      <c r="I744" s="3" t="str">
        <f t="shared" si="45"/>
        <v/>
      </c>
      <c r="J744" s="2"/>
      <c r="K744" s="2"/>
    </row>
    <row r="745" spans="1:11" ht="20.100000000000001" customHeight="1" x14ac:dyDescent="0.25">
      <c r="A745" s="6"/>
      <c r="B745" s="5"/>
      <c r="C745" s="2"/>
      <c r="D745" s="2"/>
      <c r="E745" s="2"/>
      <c r="F745" s="4"/>
      <c r="G745" s="4"/>
      <c r="H745" s="4" t="str">
        <f t="shared" si="44"/>
        <v/>
      </c>
      <c r="I745" s="3" t="str">
        <f t="shared" si="45"/>
        <v/>
      </c>
      <c r="J745" s="2"/>
      <c r="K745" s="2"/>
    </row>
    <row r="746" spans="1:11" ht="20.100000000000001" customHeight="1" x14ac:dyDescent="0.25">
      <c r="A746" s="6"/>
      <c r="B746" s="5"/>
      <c r="C746" s="2"/>
      <c r="D746" s="2"/>
      <c r="E746" s="2"/>
      <c r="F746" s="4"/>
      <c r="G746" s="4"/>
      <c r="H746" s="4" t="str">
        <f t="shared" si="44"/>
        <v/>
      </c>
      <c r="I746" s="3" t="str">
        <f t="shared" si="45"/>
        <v/>
      </c>
      <c r="J746" s="2"/>
      <c r="K746" s="2"/>
    </row>
    <row r="747" spans="1:11" ht="20.100000000000001" customHeight="1" x14ac:dyDescent="0.25">
      <c r="A747" s="6"/>
      <c r="B747" s="5"/>
      <c r="C747" s="2"/>
      <c r="D747" s="2"/>
      <c r="E747" s="2"/>
      <c r="F747" s="4"/>
      <c r="G747" s="4"/>
      <c r="H747" s="4" t="str">
        <f t="shared" si="44"/>
        <v/>
      </c>
      <c r="I747" s="3" t="str">
        <f t="shared" si="45"/>
        <v/>
      </c>
      <c r="J747" s="2"/>
      <c r="K747" s="2"/>
    </row>
    <row r="748" spans="1:11" ht="20.100000000000001" customHeight="1" x14ac:dyDescent="0.25">
      <c r="A748" s="6"/>
      <c r="B748" s="5"/>
      <c r="C748" s="2"/>
      <c r="D748" s="2"/>
      <c r="E748" s="2"/>
      <c r="F748" s="4"/>
      <c r="G748" s="4"/>
      <c r="H748" s="4" t="str">
        <f t="shared" si="44"/>
        <v/>
      </c>
      <c r="I748" s="3" t="str">
        <f t="shared" si="45"/>
        <v/>
      </c>
      <c r="J748" s="2"/>
      <c r="K748" s="2"/>
    </row>
    <row r="749" spans="1:11" ht="20.100000000000001" customHeight="1" x14ac:dyDescent="0.25">
      <c r="A749" s="6"/>
      <c r="B749" s="5"/>
      <c r="C749" s="2"/>
      <c r="D749" s="2"/>
      <c r="E749" s="2"/>
      <c r="F749" s="4"/>
      <c r="G749" s="4"/>
      <c r="H749" s="4" t="str">
        <f t="shared" si="44"/>
        <v/>
      </c>
      <c r="I749" s="3" t="str">
        <f t="shared" si="45"/>
        <v/>
      </c>
      <c r="J749" s="2"/>
      <c r="K749" s="2"/>
    </row>
    <row r="750" spans="1:11" ht="20.100000000000001" customHeight="1" x14ac:dyDescent="0.25">
      <c r="A750" s="6"/>
      <c r="B750" s="5"/>
      <c r="C750" s="2"/>
      <c r="D750" s="2"/>
      <c r="E750" s="2"/>
      <c r="F750" s="4"/>
      <c r="G750" s="4"/>
      <c r="H750" s="4" t="str">
        <f t="shared" si="44"/>
        <v/>
      </c>
      <c r="I750" s="3" t="str">
        <f t="shared" si="45"/>
        <v/>
      </c>
      <c r="J750" s="2"/>
      <c r="K750" s="2"/>
    </row>
    <row r="751" spans="1:11" ht="20.100000000000001" customHeight="1" x14ac:dyDescent="0.25">
      <c r="A751" s="6"/>
      <c r="B751" s="5"/>
      <c r="C751" s="2"/>
      <c r="D751" s="2"/>
      <c r="E751" s="2"/>
      <c r="F751" s="4"/>
      <c r="G751" s="4"/>
      <c r="H751" s="4" t="str">
        <f t="shared" si="44"/>
        <v/>
      </c>
      <c r="I751" s="3" t="str">
        <f t="shared" si="45"/>
        <v/>
      </c>
      <c r="J751" s="2"/>
      <c r="K751" s="2"/>
    </row>
    <row r="752" spans="1:11" ht="20.100000000000001" customHeight="1" x14ac:dyDescent="0.25">
      <c r="A752" s="6"/>
      <c r="B752" s="5"/>
      <c r="C752" s="2"/>
      <c r="D752" s="2"/>
      <c r="E752" s="2"/>
      <c r="F752" s="4"/>
      <c r="G752" s="4"/>
      <c r="H752" s="4" t="str">
        <f t="shared" si="44"/>
        <v/>
      </c>
      <c r="I752" s="3" t="str">
        <f t="shared" si="45"/>
        <v/>
      </c>
      <c r="J752" s="2"/>
      <c r="K752" s="2"/>
    </row>
    <row r="753" spans="1:11" ht="20.100000000000001" customHeight="1" x14ac:dyDescent="0.25">
      <c r="A753" s="6"/>
      <c r="B753" s="5"/>
      <c r="C753" s="2"/>
      <c r="D753" s="2"/>
      <c r="E753" s="2"/>
      <c r="F753" s="4"/>
      <c r="G753" s="4"/>
      <c r="H753" s="4" t="str">
        <f t="shared" si="44"/>
        <v/>
      </c>
      <c r="I753" s="3" t="str">
        <f t="shared" si="45"/>
        <v/>
      </c>
      <c r="J753" s="2"/>
      <c r="K753" s="2"/>
    </row>
    <row r="754" spans="1:11" ht="20.100000000000001" customHeight="1" x14ac:dyDescent="0.25">
      <c r="A754" s="6"/>
      <c r="B754" s="5"/>
      <c r="C754" s="2"/>
      <c r="D754" s="2"/>
      <c r="E754" s="2"/>
      <c r="F754" s="4"/>
      <c r="G754" s="4"/>
      <c r="H754" s="4" t="str">
        <f t="shared" si="44"/>
        <v/>
      </c>
      <c r="I754" s="3" t="str">
        <f t="shared" si="45"/>
        <v/>
      </c>
      <c r="J754" s="2"/>
      <c r="K754" s="2"/>
    </row>
    <row r="755" spans="1:11" ht="20.100000000000001" customHeight="1" x14ac:dyDescent="0.25">
      <c r="A755" s="6"/>
      <c r="B755" s="5"/>
      <c r="C755" s="2"/>
      <c r="D755" s="2"/>
      <c r="E755" s="2"/>
      <c r="F755" s="4"/>
      <c r="G755" s="4"/>
      <c r="H755" s="4" t="str">
        <f t="shared" si="44"/>
        <v/>
      </c>
      <c r="I755" s="3" t="str">
        <f t="shared" si="45"/>
        <v/>
      </c>
      <c r="J755" s="2"/>
      <c r="K755" s="2"/>
    </row>
    <row r="756" spans="1:11" ht="20.100000000000001" customHeight="1" x14ac:dyDescent="0.25">
      <c r="A756" s="6"/>
      <c r="B756" s="5"/>
      <c r="C756" s="2"/>
      <c r="D756" s="2"/>
      <c r="E756" s="2"/>
      <c r="F756" s="4"/>
      <c r="G756" s="4"/>
      <c r="H756" s="4" t="str">
        <f t="shared" ref="H756:H819" si="46">IF(G756="","",G756+365)</f>
        <v/>
      </c>
      <c r="I756" s="3" t="str">
        <f t="shared" ref="I756:I819" si="47">IF(G756="","",H756-$A$2)</f>
        <v/>
      </c>
      <c r="J756" s="2"/>
      <c r="K756" s="2"/>
    </row>
    <row r="757" spans="1:11" ht="20.100000000000001" customHeight="1" x14ac:dyDescent="0.25">
      <c r="A757" s="6"/>
      <c r="B757" s="5"/>
      <c r="C757" s="2"/>
      <c r="D757" s="2"/>
      <c r="E757" s="2"/>
      <c r="F757" s="4"/>
      <c r="G757" s="4"/>
      <c r="H757" s="4" t="str">
        <f t="shared" si="46"/>
        <v/>
      </c>
      <c r="I757" s="3" t="str">
        <f t="shared" si="47"/>
        <v/>
      </c>
      <c r="J757" s="2"/>
      <c r="K757" s="2"/>
    </row>
    <row r="758" spans="1:11" ht="20.100000000000001" customHeight="1" x14ac:dyDescent="0.25">
      <c r="A758" s="6"/>
      <c r="B758" s="5"/>
      <c r="C758" s="2"/>
      <c r="D758" s="2"/>
      <c r="E758" s="2"/>
      <c r="F758" s="4"/>
      <c r="G758" s="4"/>
      <c r="H758" s="4" t="str">
        <f t="shared" si="46"/>
        <v/>
      </c>
      <c r="I758" s="3" t="str">
        <f t="shared" si="47"/>
        <v/>
      </c>
      <c r="J758" s="2"/>
      <c r="K758" s="2"/>
    </row>
    <row r="759" spans="1:11" ht="20.100000000000001" customHeight="1" x14ac:dyDescent="0.25">
      <c r="A759" s="6"/>
      <c r="B759" s="5"/>
      <c r="C759" s="2"/>
      <c r="D759" s="2"/>
      <c r="E759" s="2"/>
      <c r="F759" s="4"/>
      <c r="G759" s="4"/>
      <c r="H759" s="4" t="str">
        <f t="shared" si="46"/>
        <v/>
      </c>
      <c r="I759" s="3" t="str">
        <f t="shared" si="47"/>
        <v/>
      </c>
      <c r="J759" s="2"/>
      <c r="K759" s="2"/>
    </row>
    <row r="760" spans="1:11" ht="20.100000000000001" customHeight="1" x14ac:dyDescent="0.25">
      <c r="A760" s="6"/>
      <c r="B760" s="5"/>
      <c r="C760" s="2"/>
      <c r="D760" s="2"/>
      <c r="E760" s="2"/>
      <c r="F760" s="4"/>
      <c r="G760" s="4"/>
      <c r="H760" s="4" t="str">
        <f t="shared" si="46"/>
        <v/>
      </c>
      <c r="I760" s="3" t="str">
        <f t="shared" si="47"/>
        <v/>
      </c>
      <c r="J760" s="2"/>
      <c r="K760" s="2"/>
    </row>
    <row r="761" spans="1:11" ht="20.100000000000001" customHeight="1" x14ac:dyDescent="0.25">
      <c r="A761" s="6"/>
      <c r="B761" s="5"/>
      <c r="C761" s="2"/>
      <c r="D761" s="2"/>
      <c r="E761" s="2"/>
      <c r="F761" s="4"/>
      <c r="G761" s="4"/>
      <c r="H761" s="4" t="str">
        <f t="shared" si="46"/>
        <v/>
      </c>
      <c r="I761" s="3" t="str">
        <f t="shared" si="47"/>
        <v/>
      </c>
      <c r="J761" s="2"/>
      <c r="K761" s="2"/>
    </row>
    <row r="762" spans="1:11" ht="20.100000000000001" customHeight="1" x14ac:dyDescent="0.25">
      <c r="A762" s="6"/>
      <c r="B762" s="5"/>
      <c r="C762" s="2"/>
      <c r="D762" s="2"/>
      <c r="E762" s="2"/>
      <c r="F762" s="4"/>
      <c r="G762" s="4"/>
      <c r="H762" s="4" t="str">
        <f t="shared" si="46"/>
        <v/>
      </c>
      <c r="I762" s="3" t="str">
        <f t="shared" si="47"/>
        <v/>
      </c>
      <c r="J762" s="2"/>
      <c r="K762" s="2"/>
    </row>
    <row r="763" spans="1:11" ht="20.100000000000001" customHeight="1" x14ac:dyDescent="0.25">
      <c r="A763" s="6"/>
      <c r="B763" s="5"/>
      <c r="C763" s="2"/>
      <c r="D763" s="2"/>
      <c r="E763" s="2"/>
      <c r="F763" s="4"/>
      <c r="G763" s="4"/>
      <c r="H763" s="4" t="str">
        <f t="shared" si="46"/>
        <v/>
      </c>
      <c r="I763" s="3" t="str">
        <f t="shared" si="47"/>
        <v/>
      </c>
      <c r="J763" s="2"/>
      <c r="K763" s="2"/>
    </row>
    <row r="764" spans="1:11" ht="20.100000000000001" customHeight="1" x14ac:dyDescent="0.25">
      <c r="A764" s="6"/>
      <c r="B764" s="5"/>
      <c r="C764" s="2"/>
      <c r="D764" s="2"/>
      <c r="E764" s="2"/>
      <c r="F764" s="4"/>
      <c r="G764" s="4"/>
      <c r="H764" s="4" t="str">
        <f t="shared" si="46"/>
        <v/>
      </c>
      <c r="I764" s="3" t="str">
        <f t="shared" si="47"/>
        <v/>
      </c>
      <c r="J764" s="2"/>
      <c r="K764" s="2"/>
    </row>
    <row r="765" spans="1:11" ht="20.100000000000001" customHeight="1" x14ac:dyDescent="0.25">
      <c r="A765" s="6"/>
      <c r="B765" s="5"/>
      <c r="C765" s="2"/>
      <c r="D765" s="2"/>
      <c r="E765" s="2"/>
      <c r="F765" s="4"/>
      <c r="G765" s="4"/>
      <c r="H765" s="4" t="str">
        <f t="shared" si="46"/>
        <v/>
      </c>
      <c r="I765" s="3" t="str">
        <f t="shared" si="47"/>
        <v/>
      </c>
      <c r="J765" s="2"/>
      <c r="K765" s="2"/>
    </row>
    <row r="766" spans="1:11" ht="20.100000000000001" customHeight="1" x14ac:dyDescent="0.25">
      <c r="A766" s="6"/>
      <c r="B766" s="5"/>
      <c r="C766" s="2"/>
      <c r="D766" s="2"/>
      <c r="E766" s="2"/>
      <c r="F766" s="4"/>
      <c r="G766" s="4"/>
      <c r="H766" s="4" t="str">
        <f t="shared" si="46"/>
        <v/>
      </c>
      <c r="I766" s="3" t="str">
        <f t="shared" si="47"/>
        <v/>
      </c>
      <c r="J766" s="2"/>
      <c r="K766" s="2"/>
    </row>
    <row r="767" spans="1:11" ht="20.100000000000001" customHeight="1" x14ac:dyDescent="0.25">
      <c r="A767" s="6"/>
      <c r="B767" s="5"/>
      <c r="C767" s="2"/>
      <c r="D767" s="2"/>
      <c r="E767" s="2"/>
      <c r="F767" s="4"/>
      <c r="G767" s="4"/>
      <c r="H767" s="4" t="str">
        <f t="shared" si="46"/>
        <v/>
      </c>
      <c r="I767" s="3" t="str">
        <f t="shared" si="47"/>
        <v/>
      </c>
      <c r="J767" s="2"/>
      <c r="K767" s="2"/>
    </row>
    <row r="768" spans="1:11" ht="20.100000000000001" customHeight="1" x14ac:dyDescent="0.25">
      <c r="A768" s="6"/>
      <c r="B768" s="5"/>
      <c r="C768" s="2"/>
      <c r="D768" s="2"/>
      <c r="E768" s="2"/>
      <c r="F768" s="4"/>
      <c r="G768" s="4"/>
      <c r="H768" s="4" t="str">
        <f t="shared" si="46"/>
        <v/>
      </c>
      <c r="I768" s="3" t="str">
        <f t="shared" si="47"/>
        <v/>
      </c>
      <c r="J768" s="2"/>
      <c r="K768" s="2"/>
    </row>
    <row r="769" spans="1:11" ht="20.100000000000001" customHeight="1" x14ac:dyDescent="0.25">
      <c r="A769" s="6"/>
      <c r="B769" s="5"/>
      <c r="C769" s="2"/>
      <c r="D769" s="2"/>
      <c r="E769" s="2"/>
      <c r="F769" s="4"/>
      <c r="G769" s="4"/>
      <c r="H769" s="4" t="str">
        <f t="shared" si="46"/>
        <v/>
      </c>
      <c r="I769" s="3" t="str">
        <f t="shared" si="47"/>
        <v/>
      </c>
      <c r="J769" s="2"/>
      <c r="K769" s="2"/>
    </row>
    <row r="770" spans="1:11" ht="20.100000000000001" customHeight="1" x14ac:dyDescent="0.25">
      <c r="A770" s="6"/>
      <c r="B770" s="5"/>
      <c r="C770" s="2"/>
      <c r="D770" s="2"/>
      <c r="E770" s="2"/>
      <c r="F770" s="4"/>
      <c r="G770" s="4"/>
      <c r="H770" s="4" t="str">
        <f t="shared" si="46"/>
        <v/>
      </c>
      <c r="I770" s="3" t="str">
        <f t="shared" si="47"/>
        <v/>
      </c>
      <c r="J770" s="2"/>
      <c r="K770" s="2"/>
    </row>
    <row r="771" spans="1:11" ht="20.100000000000001" customHeight="1" x14ac:dyDescent="0.25">
      <c r="A771" s="6"/>
      <c r="B771" s="5"/>
      <c r="C771" s="2"/>
      <c r="D771" s="2"/>
      <c r="E771" s="2"/>
      <c r="F771" s="4"/>
      <c r="G771" s="4"/>
      <c r="H771" s="4" t="str">
        <f t="shared" si="46"/>
        <v/>
      </c>
      <c r="I771" s="3" t="str">
        <f t="shared" si="47"/>
        <v/>
      </c>
      <c r="J771" s="2"/>
      <c r="K771" s="2"/>
    </row>
    <row r="772" spans="1:11" ht="20.100000000000001" customHeight="1" x14ac:dyDescent="0.25">
      <c r="A772" s="6"/>
      <c r="B772" s="5"/>
      <c r="C772" s="2"/>
      <c r="D772" s="2"/>
      <c r="E772" s="2"/>
      <c r="F772" s="4"/>
      <c r="G772" s="4"/>
      <c r="H772" s="4" t="str">
        <f t="shared" si="46"/>
        <v/>
      </c>
      <c r="I772" s="3" t="str">
        <f t="shared" si="47"/>
        <v/>
      </c>
      <c r="J772" s="2"/>
      <c r="K772" s="2"/>
    </row>
    <row r="773" spans="1:11" ht="20.100000000000001" customHeight="1" x14ac:dyDescent="0.25">
      <c r="A773" s="6"/>
      <c r="B773" s="5"/>
      <c r="C773" s="2"/>
      <c r="D773" s="2"/>
      <c r="E773" s="2"/>
      <c r="F773" s="4"/>
      <c r="G773" s="4"/>
      <c r="H773" s="4" t="str">
        <f t="shared" si="46"/>
        <v/>
      </c>
      <c r="I773" s="3" t="str">
        <f t="shared" si="47"/>
        <v/>
      </c>
      <c r="J773" s="2"/>
      <c r="K773" s="2"/>
    </row>
    <row r="774" spans="1:11" ht="20.100000000000001" customHeight="1" x14ac:dyDescent="0.25">
      <c r="A774" s="6"/>
      <c r="B774" s="5"/>
      <c r="C774" s="2"/>
      <c r="D774" s="2"/>
      <c r="E774" s="2"/>
      <c r="F774" s="4"/>
      <c r="G774" s="4"/>
      <c r="H774" s="4" t="str">
        <f t="shared" si="46"/>
        <v/>
      </c>
      <c r="I774" s="3" t="str">
        <f t="shared" si="47"/>
        <v/>
      </c>
      <c r="J774" s="2"/>
      <c r="K774" s="2"/>
    </row>
    <row r="775" spans="1:11" ht="20.100000000000001" customHeight="1" x14ac:dyDescent="0.25">
      <c r="A775" s="6"/>
      <c r="B775" s="5"/>
      <c r="C775" s="2"/>
      <c r="D775" s="2"/>
      <c r="E775" s="2"/>
      <c r="F775" s="4"/>
      <c r="G775" s="4"/>
      <c r="H775" s="4" t="str">
        <f t="shared" si="46"/>
        <v/>
      </c>
      <c r="I775" s="3" t="str">
        <f t="shared" si="47"/>
        <v/>
      </c>
      <c r="J775" s="2"/>
      <c r="K775" s="2"/>
    </row>
    <row r="776" spans="1:11" ht="20.100000000000001" customHeight="1" x14ac:dyDescent="0.25">
      <c r="A776" s="6"/>
      <c r="B776" s="5"/>
      <c r="C776" s="2"/>
      <c r="D776" s="2"/>
      <c r="E776" s="2"/>
      <c r="F776" s="4"/>
      <c r="G776" s="4"/>
      <c r="H776" s="4" t="str">
        <f t="shared" si="46"/>
        <v/>
      </c>
      <c r="I776" s="3" t="str">
        <f t="shared" si="47"/>
        <v/>
      </c>
      <c r="J776" s="2"/>
      <c r="K776" s="2"/>
    </row>
    <row r="777" spans="1:11" ht="20.100000000000001" customHeight="1" x14ac:dyDescent="0.25">
      <c r="A777" s="6"/>
      <c r="B777" s="5"/>
      <c r="C777" s="2"/>
      <c r="D777" s="2"/>
      <c r="E777" s="2"/>
      <c r="F777" s="4"/>
      <c r="G777" s="4"/>
      <c r="H777" s="4" t="str">
        <f t="shared" si="46"/>
        <v/>
      </c>
      <c r="I777" s="3" t="str">
        <f t="shared" si="47"/>
        <v/>
      </c>
      <c r="J777" s="2"/>
      <c r="K777" s="2"/>
    </row>
    <row r="778" spans="1:11" ht="20.100000000000001" customHeight="1" x14ac:dyDescent="0.25">
      <c r="A778" s="6"/>
      <c r="B778" s="5"/>
      <c r="C778" s="2"/>
      <c r="D778" s="2"/>
      <c r="E778" s="2"/>
      <c r="F778" s="4"/>
      <c r="G778" s="4"/>
      <c r="H778" s="4" t="str">
        <f t="shared" si="46"/>
        <v/>
      </c>
      <c r="I778" s="3" t="str">
        <f t="shared" si="47"/>
        <v/>
      </c>
      <c r="J778" s="2"/>
      <c r="K778" s="2"/>
    </row>
    <row r="779" spans="1:11" ht="20.100000000000001" customHeight="1" x14ac:dyDescent="0.25">
      <c r="A779" s="6"/>
      <c r="B779" s="5"/>
      <c r="C779" s="2"/>
      <c r="D779" s="2"/>
      <c r="E779" s="2"/>
      <c r="F779" s="4"/>
      <c r="G779" s="4"/>
      <c r="H779" s="4" t="str">
        <f t="shared" si="46"/>
        <v/>
      </c>
      <c r="I779" s="3" t="str">
        <f t="shared" si="47"/>
        <v/>
      </c>
      <c r="J779" s="2"/>
      <c r="K779" s="2"/>
    </row>
    <row r="780" spans="1:11" ht="20.100000000000001" customHeight="1" x14ac:dyDescent="0.25">
      <c r="A780" s="6"/>
      <c r="B780" s="5"/>
      <c r="C780" s="2"/>
      <c r="D780" s="2"/>
      <c r="E780" s="2"/>
      <c r="F780" s="4"/>
      <c r="G780" s="4"/>
      <c r="H780" s="4" t="str">
        <f t="shared" si="46"/>
        <v/>
      </c>
      <c r="I780" s="3" t="str">
        <f t="shared" si="47"/>
        <v/>
      </c>
      <c r="J780" s="2"/>
      <c r="K780" s="2"/>
    </row>
    <row r="781" spans="1:11" ht="20.100000000000001" customHeight="1" x14ac:dyDescent="0.25">
      <c r="A781" s="6"/>
      <c r="B781" s="5"/>
      <c r="C781" s="2"/>
      <c r="D781" s="2"/>
      <c r="E781" s="2"/>
      <c r="F781" s="4"/>
      <c r="G781" s="4"/>
      <c r="H781" s="4" t="str">
        <f t="shared" si="46"/>
        <v/>
      </c>
      <c r="I781" s="3" t="str">
        <f t="shared" si="47"/>
        <v/>
      </c>
      <c r="J781" s="2"/>
      <c r="K781" s="2"/>
    </row>
    <row r="782" spans="1:11" ht="20.100000000000001" customHeight="1" x14ac:dyDescent="0.25">
      <c r="A782" s="6"/>
      <c r="B782" s="5"/>
      <c r="C782" s="2"/>
      <c r="D782" s="2"/>
      <c r="E782" s="2"/>
      <c r="F782" s="4"/>
      <c r="G782" s="4"/>
      <c r="H782" s="4" t="str">
        <f t="shared" si="46"/>
        <v/>
      </c>
      <c r="I782" s="3" t="str">
        <f t="shared" si="47"/>
        <v/>
      </c>
      <c r="J782" s="2"/>
      <c r="K782" s="2"/>
    </row>
    <row r="783" spans="1:11" ht="20.100000000000001" customHeight="1" x14ac:dyDescent="0.25">
      <c r="A783" s="6"/>
      <c r="B783" s="5"/>
      <c r="C783" s="2"/>
      <c r="D783" s="2"/>
      <c r="E783" s="2"/>
      <c r="F783" s="4"/>
      <c r="G783" s="4"/>
      <c r="H783" s="4" t="str">
        <f t="shared" si="46"/>
        <v/>
      </c>
      <c r="I783" s="3" t="str">
        <f t="shared" si="47"/>
        <v/>
      </c>
      <c r="J783" s="2"/>
      <c r="K783" s="2"/>
    </row>
    <row r="784" spans="1:11" ht="20.100000000000001" customHeight="1" x14ac:dyDescent="0.25">
      <c r="A784" s="6"/>
      <c r="B784" s="5"/>
      <c r="C784" s="2"/>
      <c r="D784" s="2"/>
      <c r="E784" s="2"/>
      <c r="F784" s="4"/>
      <c r="G784" s="4"/>
      <c r="H784" s="4" t="str">
        <f t="shared" si="46"/>
        <v/>
      </c>
      <c r="I784" s="3" t="str">
        <f t="shared" si="47"/>
        <v/>
      </c>
      <c r="J784" s="2"/>
      <c r="K784" s="2"/>
    </row>
    <row r="785" spans="1:11" ht="20.100000000000001" customHeight="1" x14ac:dyDescent="0.25">
      <c r="A785" s="6"/>
      <c r="B785" s="5"/>
      <c r="C785" s="2"/>
      <c r="D785" s="2"/>
      <c r="E785" s="2"/>
      <c r="F785" s="4"/>
      <c r="G785" s="4"/>
      <c r="H785" s="4" t="str">
        <f t="shared" si="46"/>
        <v/>
      </c>
      <c r="I785" s="3" t="str">
        <f t="shared" si="47"/>
        <v/>
      </c>
      <c r="J785" s="2"/>
      <c r="K785" s="2"/>
    </row>
    <row r="786" spans="1:11" ht="20.100000000000001" customHeight="1" x14ac:dyDescent="0.25">
      <c r="A786" s="6"/>
      <c r="B786" s="5"/>
      <c r="C786" s="2"/>
      <c r="D786" s="2"/>
      <c r="E786" s="2"/>
      <c r="F786" s="4"/>
      <c r="G786" s="4"/>
      <c r="H786" s="4" t="str">
        <f t="shared" si="46"/>
        <v/>
      </c>
      <c r="I786" s="3" t="str">
        <f t="shared" si="47"/>
        <v/>
      </c>
      <c r="J786" s="2"/>
      <c r="K786" s="2"/>
    </row>
    <row r="787" spans="1:11" ht="20.100000000000001" customHeight="1" x14ac:dyDescent="0.25">
      <c r="A787" s="6"/>
      <c r="B787" s="5"/>
      <c r="C787" s="2"/>
      <c r="D787" s="2"/>
      <c r="E787" s="2"/>
      <c r="F787" s="4"/>
      <c r="G787" s="4"/>
      <c r="H787" s="4" t="str">
        <f t="shared" si="46"/>
        <v/>
      </c>
      <c r="I787" s="3" t="str">
        <f t="shared" si="47"/>
        <v/>
      </c>
      <c r="J787" s="2"/>
      <c r="K787" s="2"/>
    </row>
    <row r="788" spans="1:11" ht="20.100000000000001" customHeight="1" x14ac:dyDescent="0.25">
      <c r="A788" s="6"/>
      <c r="B788" s="5"/>
      <c r="C788" s="2"/>
      <c r="D788" s="2"/>
      <c r="E788" s="2"/>
      <c r="F788" s="4"/>
      <c r="G788" s="4"/>
      <c r="H788" s="4" t="str">
        <f t="shared" si="46"/>
        <v/>
      </c>
      <c r="I788" s="3" t="str">
        <f t="shared" si="47"/>
        <v/>
      </c>
      <c r="J788" s="2"/>
      <c r="K788" s="2"/>
    </row>
    <row r="789" spans="1:11" ht="20.100000000000001" customHeight="1" x14ac:dyDescent="0.25">
      <c r="A789" s="6"/>
      <c r="B789" s="5"/>
      <c r="C789" s="2"/>
      <c r="D789" s="2"/>
      <c r="E789" s="2"/>
      <c r="F789" s="4"/>
      <c r="G789" s="4"/>
      <c r="H789" s="4" t="str">
        <f t="shared" si="46"/>
        <v/>
      </c>
      <c r="I789" s="3" t="str">
        <f t="shared" si="47"/>
        <v/>
      </c>
      <c r="J789" s="2"/>
      <c r="K789" s="2"/>
    </row>
    <row r="790" spans="1:11" ht="20.100000000000001" customHeight="1" x14ac:dyDescent="0.25">
      <c r="A790" s="6"/>
      <c r="B790" s="5"/>
      <c r="C790" s="2"/>
      <c r="D790" s="2"/>
      <c r="E790" s="2"/>
      <c r="F790" s="4"/>
      <c r="G790" s="4"/>
      <c r="H790" s="4" t="str">
        <f t="shared" si="46"/>
        <v/>
      </c>
      <c r="I790" s="3" t="str">
        <f t="shared" si="47"/>
        <v/>
      </c>
      <c r="J790" s="2"/>
      <c r="K790" s="2"/>
    </row>
    <row r="791" spans="1:11" ht="20.100000000000001" customHeight="1" x14ac:dyDescent="0.25">
      <c r="A791" s="6"/>
      <c r="B791" s="5"/>
      <c r="C791" s="2"/>
      <c r="D791" s="2"/>
      <c r="E791" s="2"/>
      <c r="F791" s="4"/>
      <c r="G791" s="4"/>
      <c r="H791" s="4" t="str">
        <f t="shared" si="46"/>
        <v/>
      </c>
      <c r="I791" s="3" t="str">
        <f t="shared" si="47"/>
        <v/>
      </c>
      <c r="J791" s="2"/>
      <c r="K791" s="2"/>
    </row>
    <row r="792" spans="1:11" ht="20.100000000000001" customHeight="1" x14ac:dyDescent="0.25">
      <c r="A792" s="6"/>
      <c r="B792" s="5"/>
      <c r="C792" s="2"/>
      <c r="D792" s="2"/>
      <c r="E792" s="2"/>
      <c r="F792" s="4"/>
      <c r="G792" s="4"/>
      <c r="H792" s="4" t="str">
        <f t="shared" si="46"/>
        <v/>
      </c>
      <c r="I792" s="3" t="str">
        <f t="shared" si="47"/>
        <v/>
      </c>
      <c r="J792" s="2"/>
      <c r="K792" s="2"/>
    </row>
    <row r="793" spans="1:11" ht="20.100000000000001" customHeight="1" x14ac:dyDescent="0.25">
      <c r="A793" s="6"/>
      <c r="B793" s="5"/>
      <c r="C793" s="2"/>
      <c r="D793" s="2"/>
      <c r="E793" s="2"/>
      <c r="F793" s="4"/>
      <c r="G793" s="4"/>
      <c r="H793" s="4" t="str">
        <f t="shared" si="46"/>
        <v/>
      </c>
      <c r="I793" s="3" t="str">
        <f t="shared" si="47"/>
        <v/>
      </c>
      <c r="J793" s="2"/>
      <c r="K793" s="2"/>
    </row>
    <row r="794" spans="1:11" ht="20.100000000000001" customHeight="1" x14ac:dyDescent="0.25">
      <c r="A794" s="6"/>
      <c r="B794" s="5"/>
      <c r="C794" s="2"/>
      <c r="D794" s="2"/>
      <c r="E794" s="2"/>
      <c r="F794" s="4"/>
      <c r="G794" s="4"/>
      <c r="H794" s="4" t="str">
        <f t="shared" si="46"/>
        <v/>
      </c>
      <c r="I794" s="3" t="str">
        <f t="shared" si="47"/>
        <v/>
      </c>
      <c r="J794" s="2"/>
      <c r="K794" s="2"/>
    </row>
    <row r="795" spans="1:11" ht="20.100000000000001" customHeight="1" x14ac:dyDescent="0.25">
      <c r="A795" s="6"/>
      <c r="B795" s="5"/>
      <c r="C795" s="2"/>
      <c r="D795" s="2"/>
      <c r="E795" s="2"/>
      <c r="F795" s="4"/>
      <c r="G795" s="4"/>
      <c r="H795" s="4" t="str">
        <f t="shared" si="46"/>
        <v/>
      </c>
      <c r="I795" s="3" t="str">
        <f t="shared" si="47"/>
        <v/>
      </c>
      <c r="J795" s="2"/>
      <c r="K795" s="2"/>
    </row>
    <row r="796" spans="1:11" ht="20.100000000000001" customHeight="1" x14ac:dyDescent="0.25">
      <c r="A796" s="6"/>
      <c r="B796" s="5"/>
      <c r="C796" s="2"/>
      <c r="D796" s="2"/>
      <c r="E796" s="2"/>
      <c r="F796" s="4"/>
      <c r="G796" s="4"/>
      <c r="H796" s="4" t="str">
        <f t="shared" si="46"/>
        <v/>
      </c>
      <c r="I796" s="3" t="str">
        <f t="shared" si="47"/>
        <v/>
      </c>
      <c r="J796" s="2"/>
      <c r="K796" s="2"/>
    </row>
    <row r="797" spans="1:11" ht="20.100000000000001" customHeight="1" x14ac:dyDescent="0.25">
      <c r="A797" s="6"/>
      <c r="B797" s="5"/>
      <c r="C797" s="2"/>
      <c r="D797" s="2"/>
      <c r="E797" s="2"/>
      <c r="F797" s="4"/>
      <c r="G797" s="4"/>
      <c r="H797" s="4" t="str">
        <f t="shared" si="46"/>
        <v/>
      </c>
      <c r="I797" s="3" t="str">
        <f t="shared" si="47"/>
        <v/>
      </c>
      <c r="J797" s="2"/>
      <c r="K797" s="2"/>
    </row>
    <row r="798" spans="1:11" ht="20.100000000000001" customHeight="1" x14ac:dyDescent="0.25">
      <c r="A798" s="6"/>
      <c r="B798" s="5"/>
      <c r="C798" s="2"/>
      <c r="D798" s="2"/>
      <c r="E798" s="2"/>
      <c r="F798" s="4"/>
      <c r="G798" s="4"/>
      <c r="H798" s="4" t="str">
        <f t="shared" si="46"/>
        <v/>
      </c>
      <c r="I798" s="3" t="str">
        <f t="shared" si="47"/>
        <v/>
      </c>
      <c r="J798" s="2"/>
      <c r="K798" s="2"/>
    </row>
    <row r="799" spans="1:11" ht="20.100000000000001" customHeight="1" x14ac:dyDescent="0.25">
      <c r="A799" s="6"/>
      <c r="B799" s="5"/>
      <c r="C799" s="2"/>
      <c r="D799" s="2"/>
      <c r="E799" s="2"/>
      <c r="F799" s="4"/>
      <c r="G799" s="4"/>
      <c r="H799" s="4" t="str">
        <f t="shared" si="46"/>
        <v/>
      </c>
      <c r="I799" s="3" t="str">
        <f t="shared" si="47"/>
        <v/>
      </c>
      <c r="J799" s="2"/>
      <c r="K799" s="2"/>
    </row>
    <row r="800" spans="1:11" ht="20.100000000000001" customHeight="1" x14ac:dyDescent="0.25">
      <c r="A800" s="6"/>
      <c r="B800" s="5"/>
      <c r="C800" s="2"/>
      <c r="D800" s="2"/>
      <c r="E800" s="2"/>
      <c r="F800" s="4"/>
      <c r="G800" s="4"/>
      <c r="H800" s="4" t="str">
        <f t="shared" si="46"/>
        <v/>
      </c>
      <c r="I800" s="3" t="str">
        <f t="shared" si="47"/>
        <v/>
      </c>
      <c r="J800" s="2"/>
      <c r="K800" s="2"/>
    </row>
    <row r="801" spans="1:11" ht="20.100000000000001" customHeight="1" x14ac:dyDescent="0.25">
      <c r="A801" s="6"/>
      <c r="B801" s="5"/>
      <c r="C801" s="2"/>
      <c r="D801" s="2"/>
      <c r="E801" s="2"/>
      <c r="F801" s="4"/>
      <c r="G801" s="4"/>
      <c r="H801" s="4" t="str">
        <f t="shared" si="46"/>
        <v/>
      </c>
      <c r="I801" s="3" t="str">
        <f t="shared" si="47"/>
        <v/>
      </c>
      <c r="J801" s="2"/>
      <c r="K801" s="2"/>
    </row>
    <row r="802" spans="1:11" ht="20.100000000000001" customHeight="1" x14ac:dyDescent="0.25">
      <c r="A802" s="6"/>
      <c r="B802" s="5"/>
      <c r="C802" s="2"/>
      <c r="D802" s="2"/>
      <c r="E802" s="2"/>
      <c r="F802" s="4"/>
      <c r="G802" s="4"/>
      <c r="H802" s="4" t="str">
        <f t="shared" si="46"/>
        <v/>
      </c>
      <c r="I802" s="3" t="str">
        <f t="shared" si="47"/>
        <v/>
      </c>
      <c r="J802" s="2"/>
      <c r="K802" s="2"/>
    </row>
    <row r="803" spans="1:11" ht="20.100000000000001" customHeight="1" x14ac:dyDescent="0.25">
      <c r="A803" s="6"/>
      <c r="B803" s="5"/>
      <c r="C803" s="2"/>
      <c r="D803" s="2"/>
      <c r="E803" s="2"/>
      <c r="F803" s="4"/>
      <c r="G803" s="4"/>
      <c r="H803" s="4" t="str">
        <f t="shared" si="46"/>
        <v/>
      </c>
      <c r="I803" s="3" t="str">
        <f t="shared" si="47"/>
        <v/>
      </c>
      <c r="J803" s="2"/>
      <c r="K803" s="2"/>
    </row>
    <row r="804" spans="1:11" ht="20.100000000000001" customHeight="1" x14ac:dyDescent="0.25">
      <c r="A804" s="6"/>
      <c r="B804" s="5"/>
      <c r="C804" s="2"/>
      <c r="D804" s="2"/>
      <c r="E804" s="2"/>
      <c r="F804" s="4"/>
      <c r="G804" s="4"/>
      <c r="H804" s="4" t="str">
        <f t="shared" si="46"/>
        <v/>
      </c>
      <c r="I804" s="3" t="str">
        <f t="shared" si="47"/>
        <v/>
      </c>
      <c r="J804" s="2"/>
      <c r="K804" s="2"/>
    </row>
    <row r="805" spans="1:11" ht="20.100000000000001" customHeight="1" x14ac:dyDescent="0.25">
      <c r="A805" s="6"/>
      <c r="B805" s="5"/>
      <c r="C805" s="2"/>
      <c r="D805" s="2"/>
      <c r="E805" s="2"/>
      <c r="F805" s="4"/>
      <c r="G805" s="4"/>
      <c r="H805" s="4" t="str">
        <f t="shared" si="46"/>
        <v/>
      </c>
      <c r="I805" s="3" t="str">
        <f t="shared" si="47"/>
        <v/>
      </c>
      <c r="J805" s="2"/>
      <c r="K805" s="2"/>
    </row>
    <row r="806" spans="1:11" ht="20.100000000000001" customHeight="1" x14ac:dyDescent="0.25">
      <c r="A806" s="6"/>
      <c r="B806" s="5"/>
      <c r="C806" s="2"/>
      <c r="D806" s="2"/>
      <c r="E806" s="2"/>
      <c r="F806" s="4"/>
      <c r="G806" s="4"/>
      <c r="H806" s="4" t="str">
        <f t="shared" si="46"/>
        <v/>
      </c>
      <c r="I806" s="3" t="str">
        <f t="shared" si="47"/>
        <v/>
      </c>
      <c r="J806" s="2"/>
      <c r="K806" s="2"/>
    </row>
    <row r="807" spans="1:11" ht="20.100000000000001" customHeight="1" x14ac:dyDescent="0.25">
      <c r="A807" s="6"/>
      <c r="B807" s="5"/>
      <c r="C807" s="2"/>
      <c r="D807" s="2"/>
      <c r="E807" s="2"/>
      <c r="F807" s="4"/>
      <c r="G807" s="4"/>
      <c r="H807" s="4" t="str">
        <f t="shared" si="46"/>
        <v/>
      </c>
      <c r="I807" s="3" t="str">
        <f t="shared" si="47"/>
        <v/>
      </c>
      <c r="J807" s="2"/>
      <c r="K807" s="2"/>
    </row>
    <row r="808" spans="1:11" ht="20.100000000000001" customHeight="1" x14ac:dyDescent="0.25">
      <c r="A808" s="6"/>
      <c r="B808" s="5"/>
      <c r="C808" s="2"/>
      <c r="D808" s="2"/>
      <c r="E808" s="2"/>
      <c r="F808" s="4"/>
      <c r="G808" s="4"/>
      <c r="H808" s="4" t="str">
        <f t="shared" si="46"/>
        <v/>
      </c>
      <c r="I808" s="3" t="str">
        <f t="shared" si="47"/>
        <v/>
      </c>
      <c r="J808" s="2"/>
      <c r="K808" s="2"/>
    </row>
    <row r="809" spans="1:11" ht="20.100000000000001" customHeight="1" x14ac:dyDescent="0.25">
      <c r="A809" s="6"/>
      <c r="B809" s="5"/>
      <c r="C809" s="2"/>
      <c r="D809" s="2"/>
      <c r="E809" s="2"/>
      <c r="F809" s="4"/>
      <c r="G809" s="4"/>
      <c r="H809" s="4" t="str">
        <f t="shared" si="46"/>
        <v/>
      </c>
      <c r="I809" s="3" t="str">
        <f t="shared" si="47"/>
        <v/>
      </c>
      <c r="J809" s="2"/>
      <c r="K809" s="2"/>
    </row>
    <row r="810" spans="1:11" ht="20.100000000000001" customHeight="1" x14ac:dyDescent="0.25">
      <c r="A810" s="6"/>
      <c r="B810" s="5"/>
      <c r="C810" s="2"/>
      <c r="D810" s="2"/>
      <c r="E810" s="2"/>
      <c r="F810" s="4"/>
      <c r="G810" s="4"/>
      <c r="H810" s="4" t="str">
        <f t="shared" si="46"/>
        <v/>
      </c>
      <c r="I810" s="3" t="str">
        <f t="shared" si="47"/>
        <v/>
      </c>
      <c r="J810" s="2"/>
      <c r="K810" s="2"/>
    </row>
    <row r="811" spans="1:11" ht="20.100000000000001" customHeight="1" x14ac:dyDescent="0.25">
      <c r="A811" s="6"/>
      <c r="B811" s="5"/>
      <c r="C811" s="2"/>
      <c r="D811" s="2"/>
      <c r="E811" s="2"/>
      <c r="F811" s="4"/>
      <c r="G811" s="4"/>
      <c r="H811" s="4" t="str">
        <f t="shared" si="46"/>
        <v/>
      </c>
      <c r="I811" s="3" t="str">
        <f t="shared" si="47"/>
        <v/>
      </c>
      <c r="J811" s="2"/>
      <c r="K811" s="2"/>
    </row>
    <row r="812" spans="1:11" ht="20.100000000000001" customHeight="1" x14ac:dyDescent="0.25">
      <c r="A812" s="6"/>
      <c r="B812" s="5"/>
      <c r="C812" s="2"/>
      <c r="D812" s="2"/>
      <c r="E812" s="2"/>
      <c r="F812" s="4"/>
      <c r="G812" s="4"/>
      <c r="H812" s="4" t="str">
        <f t="shared" si="46"/>
        <v/>
      </c>
      <c r="I812" s="3" t="str">
        <f t="shared" si="47"/>
        <v/>
      </c>
      <c r="J812" s="2"/>
      <c r="K812" s="2"/>
    </row>
    <row r="813" spans="1:11" ht="20.100000000000001" customHeight="1" x14ac:dyDescent="0.25">
      <c r="A813" s="6"/>
      <c r="B813" s="5"/>
      <c r="C813" s="2"/>
      <c r="D813" s="2"/>
      <c r="E813" s="2"/>
      <c r="F813" s="4"/>
      <c r="G813" s="4"/>
      <c r="H813" s="4" t="str">
        <f t="shared" si="46"/>
        <v/>
      </c>
      <c r="I813" s="3" t="str">
        <f t="shared" si="47"/>
        <v/>
      </c>
      <c r="J813" s="2"/>
      <c r="K813" s="2"/>
    </row>
    <row r="814" spans="1:11" ht="20.100000000000001" customHeight="1" x14ac:dyDescent="0.25">
      <c r="A814" s="6"/>
      <c r="B814" s="5"/>
      <c r="C814" s="2"/>
      <c r="D814" s="2"/>
      <c r="E814" s="2"/>
      <c r="F814" s="4"/>
      <c r="G814" s="4"/>
      <c r="H814" s="4" t="str">
        <f t="shared" si="46"/>
        <v/>
      </c>
      <c r="I814" s="3" t="str">
        <f t="shared" si="47"/>
        <v/>
      </c>
      <c r="J814" s="2"/>
      <c r="K814" s="2"/>
    </row>
    <row r="815" spans="1:11" ht="20.100000000000001" customHeight="1" x14ac:dyDescent="0.25">
      <c r="A815" s="6"/>
      <c r="B815" s="5"/>
      <c r="C815" s="2"/>
      <c r="D815" s="2"/>
      <c r="E815" s="2"/>
      <c r="F815" s="4"/>
      <c r="G815" s="4"/>
      <c r="H815" s="4" t="str">
        <f t="shared" si="46"/>
        <v/>
      </c>
      <c r="I815" s="3" t="str">
        <f t="shared" si="47"/>
        <v/>
      </c>
      <c r="J815" s="2"/>
      <c r="K815" s="2"/>
    </row>
    <row r="816" spans="1:11" ht="20.100000000000001" customHeight="1" x14ac:dyDescent="0.25">
      <c r="A816" s="6"/>
      <c r="B816" s="5"/>
      <c r="C816" s="2"/>
      <c r="D816" s="2"/>
      <c r="E816" s="2"/>
      <c r="F816" s="4"/>
      <c r="G816" s="4"/>
      <c r="H816" s="4" t="str">
        <f t="shared" si="46"/>
        <v/>
      </c>
      <c r="I816" s="3" t="str">
        <f t="shared" si="47"/>
        <v/>
      </c>
      <c r="J816" s="2"/>
      <c r="K816" s="2"/>
    </row>
    <row r="817" spans="1:11" ht="20.100000000000001" customHeight="1" x14ac:dyDescent="0.25">
      <c r="A817" s="6"/>
      <c r="B817" s="5"/>
      <c r="C817" s="2"/>
      <c r="D817" s="2"/>
      <c r="E817" s="2"/>
      <c r="F817" s="4"/>
      <c r="G817" s="4"/>
      <c r="H817" s="4" t="str">
        <f t="shared" si="46"/>
        <v/>
      </c>
      <c r="I817" s="3" t="str">
        <f t="shared" si="47"/>
        <v/>
      </c>
      <c r="J817" s="2"/>
      <c r="K817" s="2"/>
    </row>
    <row r="818" spans="1:11" ht="20.100000000000001" customHeight="1" x14ac:dyDescent="0.25">
      <c r="A818" s="6"/>
      <c r="B818" s="5"/>
      <c r="C818" s="2"/>
      <c r="D818" s="2"/>
      <c r="E818" s="2"/>
      <c r="F818" s="4"/>
      <c r="G818" s="4"/>
      <c r="H818" s="4" t="str">
        <f t="shared" si="46"/>
        <v/>
      </c>
      <c r="I818" s="3" t="str">
        <f t="shared" si="47"/>
        <v/>
      </c>
      <c r="J818" s="2"/>
      <c r="K818" s="2"/>
    </row>
    <row r="819" spans="1:11" ht="20.100000000000001" customHeight="1" x14ac:dyDescent="0.25">
      <c r="A819" s="6"/>
      <c r="B819" s="5"/>
      <c r="C819" s="2"/>
      <c r="D819" s="2"/>
      <c r="E819" s="2"/>
      <c r="F819" s="4"/>
      <c r="G819" s="4"/>
      <c r="H819" s="4" t="str">
        <f t="shared" si="46"/>
        <v/>
      </c>
      <c r="I819" s="3" t="str">
        <f t="shared" si="47"/>
        <v/>
      </c>
      <c r="J819" s="2"/>
      <c r="K819" s="2"/>
    </row>
    <row r="820" spans="1:11" ht="20.100000000000001" customHeight="1" x14ac:dyDescent="0.25">
      <c r="A820" s="6"/>
      <c r="B820" s="5"/>
      <c r="C820" s="2"/>
      <c r="D820" s="2"/>
      <c r="E820" s="2"/>
      <c r="F820" s="4"/>
      <c r="G820" s="4"/>
      <c r="H820" s="4" t="str">
        <f t="shared" ref="H820:H883" si="48">IF(G820="","",G820+365)</f>
        <v/>
      </c>
      <c r="I820" s="3" t="str">
        <f t="shared" ref="I820:I883" si="49">IF(G820="","",H820-$A$2)</f>
        <v/>
      </c>
      <c r="J820" s="2"/>
      <c r="K820" s="2"/>
    </row>
    <row r="821" spans="1:11" ht="20.100000000000001" customHeight="1" x14ac:dyDescent="0.25">
      <c r="A821" s="6"/>
      <c r="B821" s="5"/>
      <c r="C821" s="2"/>
      <c r="D821" s="2"/>
      <c r="E821" s="2"/>
      <c r="F821" s="4"/>
      <c r="G821" s="4"/>
      <c r="H821" s="4" t="str">
        <f t="shared" si="48"/>
        <v/>
      </c>
      <c r="I821" s="3" t="str">
        <f t="shared" si="49"/>
        <v/>
      </c>
      <c r="J821" s="2"/>
      <c r="K821" s="2"/>
    </row>
    <row r="822" spans="1:11" ht="20.100000000000001" customHeight="1" x14ac:dyDescent="0.25">
      <c r="A822" s="6"/>
      <c r="B822" s="5"/>
      <c r="C822" s="2"/>
      <c r="D822" s="2"/>
      <c r="E822" s="2"/>
      <c r="F822" s="4"/>
      <c r="G822" s="4"/>
      <c r="H822" s="4" t="str">
        <f t="shared" si="48"/>
        <v/>
      </c>
      <c r="I822" s="3" t="str">
        <f t="shared" si="49"/>
        <v/>
      </c>
      <c r="J822" s="2"/>
      <c r="K822" s="2"/>
    </row>
    <row r="823" spans="1:11" ht="20.100000000000001" customHeight="1" x14ac:dyDescent="0.25">
      <c r="A823" s="6"/>
      <c r="B823" s="5"/>
      <c r="C823" s="2"/>
      <c r="D823" s="2"/>
      <c r="E823" s="2"/>
      <c r="F823" s="4"/>
      <c r="G823" s="4"/>
      <c r="H823" s="4" t="str">
        <f t="shared" si="48"/>
        <v/>
      </c>
      <c r="I823" s="3" t="str">
        <f t="shared" si="49"/>
        <v/>
      </c>
      <c r="J823" s="2"/>
      <c r="K823" s="2"/>
    </row>
    <row r="824" spans="1:11" ht="20.100000000000001" customHeight="1" x14ac:dyDescent="0.25">
      <c r="A824" s="6"/>
      <c r="B824" s="5"/>
      <c r="C824" s="2"/>
      <c r="D824" s="2"/>
      <c r="E824" s="2"/>
      <c r="F824" s="4"/>
      <c r="G824" s="4"/>
      <c r="H824" s="4" t="str">
        <f t="shared" si="48"/>
        <v/>
      </c>
      <c r="I824" s="3" t="str">
        <f t="shared" si="49"/>
        <v/>
      </c>
      <c r="J824" s="2"/>
      <c r="K824" s="2"/>
    </row>
    <row r="825" spans="1:11" ht="20.100000000000001" customHeight="1" x14ac:dyDescent="0.25">
      <c r="A825" s="6"/>
      <c r="B825" s="5"/>
      <c r="C825" s="2"/>
      <c r="D825" s="2"/>
      <c r="E825" s="2"/>
      <c r="F825" s="4"/>
      <c r="G825" s="4"/>
      <c r="H825" s="4" t="str">
        <f t="shared" si="48"/>
        <v/>
      </c>
      <c r="I825" s="3" t="str">
        <f t="shared" si="49"/>
        <v/>
      </c>
      <c r="J825" s="2"/>
      <c r="K825" s="2"/>
    </row>
    <row r="826" spans="1:11" ht="20.100000000000001" customHeight="1" x14ac:dyDescent="0.25">
      <c r="A826" s="6"/>
      <c r="B826" s="5"/>
      <c r="C826" s="2"/>
      <c r="D826" s="2"/>
      <c r="E826" s="2"/>
      <c r="F826" s="4"/>
      <c r="G826" s="4"/>
      <c r="H826" s="4" t="str">
        <f t="shared" si="48"/>
        <v/>
      </c>
      <c r="I826" s="3" t="str">
        <f t="shared" si="49"/>
        <v/>
      </c>
      <c r="J826" s="2"/>
      <c r="K826" s="2"/>
    </row>
    <row r="827" spans="1:11" ht="20.100000000000001" customHeight="1" x14ac:dyDescent="0.25">
      <c r="A827" s="6"/>
      <c r="B827" s="5"/>
      <c r="C827" s="2"/>
      <c r="D827" s="2"/>
      <c r="E827" s="2"/>
      <c r="F827" s="4"/>
      <c r="G827" s="4"/>
      <c r="H827" s="4" t="str">
        <f t="shared" si="48"/>
        <v/>
      </c>
      <c r="I827" s="3" t="str">
        <f t="shared" si="49"/>
        <v/>
      </c>
      <c r="J827" s="2"/>
      <c r="K827" s="2"/>
    </row>
    <row r="828" spans="1:11" ht="20.100000000000001" customHeight="1" x14ac:dyDescent="0.25">
      <c r="A828" s="6"/>
      <c r="B828" s="5"/>
      <c r="C828" s="2"/>
      <c r="D828" s="2"/>
      <c r="E828" s="2"/>
      <c r="F828" s="4"/>
      <c r="G828" s="4"/>
      <c r="H828" s="4" t="str">
        <f t="shared" si="48"/>
        <v/>
      </c>
      <c r="I828" s="3" t="str">
        <f t="shared" si="49"/>
        <v/>
      </c>
      <c r="J828" s="2"/>
      <c r="K828" s="2"/>
    </row>
    <row r="829" spans="1:11" ht="20.100000000000001" customHeight="1" x14ac:dyDescent="0.25">
      <c r="A829" s="6"/>
      <c r="B829" s="5"/>
      <c r="C829" s="2"/>
      <c r="D829" s="2"/>
      <c r="E829" s="2"/>
      <c r="F829" s="4"/>
      <c r="G829" s="4"/>
      <c r="H829" s="4" t="str">
        <f t="shared" si="48"/>
        <v/>
      </c>
      <c r="I829" s="3" t="str">
        <f t="shared" si="49"/>
        <v/>
      </c>
      <c r="J829" s="2"/>
      <c r="K829" s="2"/>
    </row>
    <row r="830" spans="1:11" ht="20.100000000000001" customHeight="1" x14ac:dyDescent="0.25">
      <c r="A830" s="6"/>
      <c r="B830" s="5"/>
      <c r="C830" s="2"/>
      <c r="D830" s="2"/>
      <c r="E830" s="2"/>
      <c r="F830" s="4"/>
      <c r="G830" s="4"/>
      <c r="H830" s="4" t="str">
        <f t="shared" si="48"/>
        <v/>
      </c>
      <c r="I830" s="3" t="str">
        <f t="shared" si="49"/>
        <v/>
      </c>
      <c r="J830" s="2"/>
      <c r="K830" s="2"/>
    </row>
    <row r="831" spans="1:11" ht="20.100000000000001" customHeight="1" x14ac:dyDescent="0.25">
      <c r="A831" s="6"/>
      <c r="B831" s="5"/>
      <c r="C831" s="2"/>
      <c r="D831" s="2"/>
      <c r="E831" s="2"/>
      <c r="F831" s="4"/>
      <c r="G831" s="4"/>
      <c r="H831" s="4" t="str">
        <f t="shared" si="48"/>
        <v/>
      </c>
      <c r="I831" s="3" t="str">
        <f t="shared" si="49"/>
        <v/>
      </c>
      <c r="J831" s="2"/>
      <c r="K831" s="2"/>
    </row>
    <row r="832" spans="1:11" ht="20.100000000000001" customHeight="1" x14ac:dyDescent="0.25">
      <c r="A832" s="6"/>
      <c r="B832" s="5"/>
      <c r="C832" s="2"/>
      <c r="D832" s="2"/>
      <c r="E832" s="2"/>
      <c r="F832" s="4"/>
      <c r="G832" s="4"/>
      <c r="H832" s="4" t="str">
        <f t="shared" si="48"/>
        <v/>
      </c>
      <c r="I832" s="3" t="str">
        <f t="shared" si="49"/>
        <v/>
      </c>
      <c r="J832" s="2"/>
      <c r="K832" s="2"/>
    </row>
    <row r="833" spans="1:11" ht="20.100000000000001" customHeight="1" x14ac:dyDescent="0.25">
      <c r="A833" s="6"/>
      <c r="B833" s="5"/>
      <c r="C833" s="2"/>
      <c r="D833" s="2"/>
      <c r="E833" s="2"/>
      <c r="F833" s="4"/>
      <c r="G833" s="4"/>
      <c r="H833" s="4" t="str">
        <f t="shared" si="48"/>
        <v/>
      </c>
      <c r="I833" s="3" t="str">
        <f t="shared" si="49"/>
        <v/>
      </c>
      <c r="J833" s="2"/>
      <c r="K833" s="2"/>
    </row>
    <row r="834" spans="1:11" ht="20.100000000000001" customHeight="1" x14ac:dyDescent="0.25">
      <c r="A834" s="6"/>
      <c r="B834" s="5"/>
      <c r="C834" s="2"/>
      <c r="D834" s="2"/>
      <c r="E834" s="2"/>
      <c r="F834" s="4"/>
      <c r="G834" s="4"/>
      <c r="H834" s="4" t="str">
        <f t="shared" si="48"/>
        <v/>
      </c>
      <c r="I834" s="3" t="str">
        <f t="shared" si="49"/>
        <v/>
      </c>
      <c r="J834" s="2"/>
      <c r="K834" s="2"/>
    </row>
    <row r="835" spans="1:11" ht="20.100000000000001" customHeight="1" x14ac:dyDescent="0.25">
      <c r="A835" s="6"/>
      <c r="B835" s="5"/>
      <c r="C835" s="2"/>
      <c r="D835" s="2"/>
      <c r="E835" s="2"/>
      <c r="F835" s="4"/>
      <c r="G835" s="4"/>
      <c r="H835" s="4" t="str">
        <f t="shared" si="48"/>
        <v/>
      </c>
      <c r="I835" s="3" t="str">
        <f t="shared" si="49"/>
        <v/>
      </c>
      <c r="J835" s="2"/>
      <c r="K835" s="2"/>
    </row>
    <row r="836" spans="1:11" ht="20.100000000000001" customHeight="1" x14ac:dyDescent="0.25">
      <c r="A836" s="6"/>
      <c r="B836" s="5"/>
      <c r="C836" s="2"/>
      <c r="D836" s="2"/>
      <c r="E836" s="2"/>
      <c r="F836" s="4"/>
      <c r="G836" s="4"/>
      <c r="H836" s="4" t="str">
        <f t="shared" si="48"/>
        <v/>
      </c>
      <c r="I836" s="3" t="str">
        <f t="shared" si="49"/>
        <v/>
      </c>
      <c r="J836" s="2"/>
      <c r="K836" s="2"/>
    </row>
    <row r="837" spans="1:11" ht="20.100000000000001" customHeight="1" x14ac:dyDescent="0.25">
      <c r="A837" s="6"/>
      <c r="B837" s="5"/>
      <c r="C837" s="2"/>
      <c r="D837" s="2"/>
      <c r="E837" s="2"/>
      <c r="F837" s="4"/>
      <c r="G837" s="4"/>
      <c r="H837" s="4" t="str">
        <f t="shared" si="48"/>
        <v/>
      </c>
      <c r="I837" s="3" t="str">
        <f t="shared" si="49"/>
        <v/>
      </c>
      <c r="J837" s="2"/>
      <c r="K837" s="2"/>
    </row>
    <row r="838" spans="1:11" ht="20.100000000000001" customHeight="1" x14ac:dyDescent="0.25">
      <c r="A838" s="6"/>
      <c r="B838" s="5"/>
      <c r="C838" s="2"/>
      <c r="D838" s="2"/>
      <c r="E838" s="2"/>
      <c r="F838" s="4"/>
      <c r="G838" s="4"/>
      <c r="H838" s="4" t="str">
        <f t="shared" si="48"/>
        <v/>
      </c>
      <c r="I838" s="3" t="str">
        <f t="shared" si="49"/>
        <v/>
      </c>
      <c r="J838" s="2"/>
      <c r="K838" s="2"/>
    </row>
    <row r="839" spans="1:11" ht="20.100000000000001" customHeight="1" x14ac:dyDescent="0.25">
      <c r="A839" s="6"/>
      <c r="B839" s="5"/>
      <c r="C839" s="2"/>
      <c r="D839" s="2"/>
      <c r="E839" s="2"/>
      <c r="F839" s="4"/>
      <c r="G839" s="4"/>
      <c r="H839" s="4" t="str">
        <f t="shared" si="48"/>
        <v/>
      </c>
      <c r="I839" s="3" t="str">
        <f t="shared" si="49"/>
        <v/>
      </c>
      <c r="J839" s="2"/>
      <c r="K839" s="2"/>
    </row>
    <row r="840" spans="1:11" ht="20.100000000000001" customHeight="1" x14ac:dyDescent="0.25">
      <c r="A840" s="6"/>
      <c r="B840" s="5"/>
      <c r="C840" s="2"/>
      <c r="D840" s="2"/>
      <c r="E840" s="2"/>
      <c r="F840" s="4"/>
      <c r="G840" s="4"/>
      <c r="H840" s="4" t="str">
        <f t="shared" si="48"/>
        <v/>
      </c>
      <c r="I840" s="3" t="str">
        <f t="shared" si="49"/>
        <v/>
      </c>
      <c r="J840" s="2"/>
      <c r="K840" s="2"/>
    </row>
    <row r="841" spans="1:11" ht="20.100000000000001" customHeight="1" x14ac:dyDescent="0.25">
      <c r="A841" s="6"/>
      <c r="B841" s="5"/>
      <c r="C841" s="2"/>
      <c r="D841" s="2"/>
      <c r="E841" s="2"/>
      <c r="F841" s="4"/>
      <c r="G841" s="4"/>
      <c r="H841" s="4" t="str">
        <f t="shared" si="48"/>
        <v/>
      </c>
      <c r="I841" s="3" t="str">
        <f t="shared" si="49"/>
        <v/>
      </c>
      <c r="J841" s="2"/>
      <c r="K841" s="2"/>
    </row>
    <row r="842" spans="1:11" ht="20.100000000000001" customHeight="1" x14ac:dyDescent="0.25">
      <c r="A842" s="6"/>
      <c r="B842" s="5"/>
      <c r="C842" s="2"/>
      <c r="D842" s="2"/>
      <c r="E842" s="2"/>
      <c r="F842" s="4"/>
      <c r="G842" s="4"/>
      <c r="H842" s="4" t="str">
        <f t="shared" si="48"/>
        <v/>
      </c>
      <c r="I842" s="3" t="str">
        <f t="shared" si="49"/>
        <v/>
      </c>
      <c r="J842" s="2"/>
      <c r="K842" s="2"/>
    </row>
    <row r="843" spans="1:11" ht="20.100000000000001" customHeight="1" x14ac:dyDescent="0.25">
      <c r="A843" s="6"/>
      <c r="B843" s="5"/>
      <c r="C843" s="2"/>
      <c r="D843" s="2"/>
      <c r="E843" s="2"/>
      <c r="F843" s="4"/>
      <c r="G843" s="4"/>
      <c r="H843" s="4" t="str">
        <f t="shared" si="48"/>
        <v/>
      </c>
      <c r="I843" s="3" t="str">
        <f t="shared" si="49"/>
        <v/>
      </c>
      <c r="J843" s="2"/>
      <c r="K843" s="2"/>
    </row>
    <row r="844" spans="1:11" ht="20.100000000000001" customHeight="1" x14ac:dyDescent="0.25">
      <c r="A844" s="6"/>
      <c r="B844" s="5"/>
      <c r="C844" s="2"/>
      <c r="D844" s="2"/>
      <c r="E844" s="2"/>
      <c r="F844" s="4"/>
      <c r="G844" s="4"/>
      <c r="H844" s="4" t="str">
        <f t="shared" si="48"/>
        <v/>
      </c>
      <c r="I844" s="3" t="str">
        <f t="shared" si="49"/>
        <v/>
      </c>
      <c r="J844" s="2"/>
      <c r="K844" s="2"/>
    </row>
    <row r="845" spans="1:11" ht="20.100000000000001" customHeight="1" x14ac:dyDescent="0.25">
      <c r="A845" s="6"/>
      <c r="B845" s="5"/>
      <c r="C845" s="2"/>
      <c r="D845" s="2"/>
      <c r="E845" s="2"/>
      <c r="F845" s="4"/>
      <c r="G845" s="4"/>
      <c r="H845" s="4" t="str">
        <f t="shared" si="48"/>
        <v/>
      </c>
      <c r="I845" s="3" t="str">
        <f t="shared" si="49"/>
        <v/>
      </c>
      <c r="J845" s="2"/>
      <c r="K845" s="2"/>
    </row>
    <row r="846" spans="1:11" ht="20.100000000000001" customHeight="1" x14ac:dyDescent="0.25">
      <c r="A846" s="6"/>
      <c r="B846" s="5"/>
      <c r="C846" s="2"/>
      <c r="D846" s="2"/>
      <c r="E846" s="2"/>
      <c r="F846" s="4"/>
      <c r="G846" s="4"/>
      <c r="H846" s="4" t="str">
        <f t="shared" si="48"/>
        <v/>
      </c>
      <c r="I846" s="3" t="str">
        <f t="shared" si="49"/>
        <v/>
      </c>
      <c r="J846" s="2"/>
      <c r="K846" s="2"/>
    </row>
    <row r="847" spans="1:11" ht="20.100000000000001" customHeight="1" x14ac:dyDescent="0.25">
      <c r="A847" s="6"/>
      <c r="B847" s="5"/>
      <c r="C847" s="2"/>
      <c r="D847" s="2"/>
      <c r="E847" s="2"/>
      <c r="F847" s="4"/>
      <c r="G847" s="4"/>
      <c r="H847" s="4" t="str">
        <f t="shared" si="48"/>
        <v/>
      </c>
      <c r="I847" s="3" t="str">
        <f t="shared" si="49"/>
        <v/>
      </c>
      <c r="J847" s="2"/>
      <c r="K847" s="2"/>
    </row>
    <row r="848" spans="1:11" ht="20.100000000000001" customHeight="1" x14ac:dyDescent="0.25">
      <c r="A848" s="6"/>
      <c r="B848" s="5"/>
      <c r="C848" s="2"/>
      <c r="D848" s="2"/>
      <c r="E848" s="2"/>
      <c r="F848" s="4"/>
      <c r="G848" s="4"/>
      <c r="H848" s="4" t="str">
        <f t="shared" si="48"/>
        <v/>
      </c>
      <c r="I848" s="3" t="str">
        <f t="shared" si="49"/>
        <v/>
      </c>
      <c r="J848" s="2"/>
      <c r="K848" s="2"/>
    </row>
    <row r="849" spans="1:11" ht="20.100000000000001" customHeight="1" x14ac:dyDescent="0.25">
      <c r="A849" s="6"/>
      <c r="B849" s="5"/>
      <c r="C849" s="2"/>
      <c r="D849" s="2"/>
      <c r="E849" s="2"/>
      <c r="F849" s="4"/>
      <c r="G849" s="4"/>
      <c r="H849" s="4" t="str">
        <f t="shared" si="48"/>
        <v/>
      </c>
      <c r="I849" s="3" t="str">
        <f t="shared" si="49"/>
        <v/>
      </c>
      <c r="J849" s="2"/>
      <c r="K849" s="2"/>
    </row>
    <row r="850" spans="1:11" ht="20.100000000000001" customHeight="1" x14ac:dyDescent="0.25">
      <c r="A850" s="6"/>
      <c r="B850" s="5"/>
      <c r="C850" s="2"/>
      <c r="D850" s="2"/>
      <c r="E850" s="2"/>
      <c r="F850" s="4"/>
      <c r="G850" s="4"/>
      <c r="H850" s="4" t="str">
        <f t="shared" si="48"/>
        <v/>
      </c>
      <c r="I850" s="3" t="str">
        <f t="shared" si="49"/>
        <v/>
      </c>
      <c r="J850" s="2"/>
      <c r="K850" s="2"/>
    </row>
    <row r="851" spans="1:11" ht="20.100000000000001" customHeight="1" x14ac:dyDescent="0.25">
      <c r="A851" s="6"/>
      <c r="B851" s="5"/>
      <c r="C851" s="2"/>
      <c r="D851" s="2"/>
      <c r="E851" s="2"/>
      <c r="F851" s="4"/>
      <c r="G851" s="4"/>
      <c r="H851" s="4" t="str">
        <f t="shared" si="48"/>
        <v/>
      </c>
      <c r="I851" s="3" t="str">
        <f t="shared" si="49"/>
        <v/>
      </c>
      <c r="J851" s="2"/>
      <c r="K851" s="2"/>
    </row>
    <row r="852" spans="1:11" ht="20.100000000000001" customHeight="1" x14ac:dyDescent="0.25">
      <c r="A852" s="6"/>
      <c r="B852" s="5"/>
      <c r="C852" s="2"/>
      <c r="D852" s="2"/>
      <c r="E852" s="2"/>
      <c r="F852" s="4"/>
      <c r="G852" s="4"/>
      <c r="H852" s="4" t="str">
        <f t="shared" si="48"/>
        <v/>
      </c>
      <c r="I852" s="3" t="str">
        <f t="shared" si="49"/>
        <v/>
      </c>
      <c r="J852" s="2"/>
      <c r="K852" s="2"/>
    </row>
    <row r="853" spans="1:11" ht="20.100000000000001" customHeight="1" x14ac:dyDescent="0.25">
      <c r="A853" s="6"/>
      <c r="B853" s="5"/>
      <c r="C853" s="2"/>
      <c r="D853" s="2"/>
      <c r="E853" s="2"/>
      <c r="F853" s="4"/>
      <c r="G853" s="4"/>
      <c r="H853" s="4" t="str">
        <f t="shared" si="48"/>
        <v/>
      </c>
      <c r="I853" s="3" t="str">
        <f t="shared" si="49"/>
        <v/>
      </c>
      <c r="J853" s="2"/>
      <c r="K853" s="2"/>
    </row>
    <row r="854" spans="1:11" ht="20.100000000000001" customHeight="1" x14ac:dyDescent="0.25">
      <c r="A854" s="6"/>
      <c r="B854" s="5"/>
      <c r="C854" s="2"/>
      <c r="D854" s="2"/>
      <c r="E854" s="2"/>
      <c r="F854" s="4"/>
      <c r="G854" s="4"/>
      <c r="H854" s="4" t="str">
        <f t="shared" si="48"/>
        <v/>
      </c>
      <c r="I854" s="3" t="str">
        <f t="shared" si="49"/>
        <v/>
      </c>
      <c r="J854" s="2"/>
      <c r="K854" s="2"/>
    </row>
    <row r="855" spans="1:11" ht="20.100000000000001" customHeight="1" x14ac:dyDescent="0.25">
      <c r="A855" s="6"/>
      <c r="B855" s="5"/>
      <c r="C855" s="2"/>
      <c r="D855" s="2"/>
      <c r="E855" s="2"/>
      <c r="F855" s="4"/>
      <c r="G855" s="4"/>
      <c r="H855" s="4" t="str">
        <f t="shared" si="48"/>
        <v/>
      </c>
      <c r="I855" s="3" t="str">
        <f t="shared" si="49"/>
        <v/>
      </c>
      <c r="J855" s="2"/>
      <c r="K855" s="2"/>
    </row>
    <row r="856" spans="1:11" ht="20.100000000000001" customHeight="1" x14ac:dyDescent="0.25">
      <c r="A856" s="6"/>
      <c r="B856" s="5"/>
      <c r="C856" s="2"/>
      <c r="D856" s="2"/>
      <c r="E856" s="2"/>
      <c r="F856" s="4"/>
      <c r="G856" s="4"/>
      <c r="H856" s="4" t="str">
        <f t="shared" si="48"/>
        <v/>
      </c>
      <c r="I856" s="3" t="str">
        <f t="shared" si="49"/>
        <v/>
      </c>
      <c r="J856" s="2"/>
      <c r="K856" s="2"/>
    </row>
    <row r="857" spans="1:11" ht="20.100000000000001" customHeight="1" x14ac:dyDescent="0.25">
      <c r="A857" s="6"/>
      <c r="B857" s="5"/>
      <c r="C857" s="2"/>
      <c r="D857" s="2"/>
      <c r="E857" s="2"/>
      <c r="F857" s="4"/>
      <c r="G857" s="4"/>
      <c r="H857" s="4" t="str">
        <f t="shared" si="48"/>
        <v/>
      </c>
      <c r="I857" s="3" t="str">
        <f t="shared" si="49"/>
        <v/>
      </c>
      <c r="J857" s="2"/>
      <c r="K857" s="2"/>
    </row>
    <row r="858" spans="1:11" ht="20.100000000000001" customHeight="1" x14ac:dyDescent="0.25">
      <c r="A858" s="6"/>
      <c r="B858" s="5"/>
      <c r="C858" s="2"/>
      <c r="D858" s="2"/>
      <c r="E858" s="2"/>
      <c r="F858" s="4"/>
      <c r="G858" s="4"/>
      <c r="H858" s="4" t="str">
        <f t="shared" si="48"/>
        <v/>
      </c>
      <c r="I858" s="3" t="str">
        <f t="shared" si="49"/>
        <v/>
      </c>
      <c r="J858" s="2"/>
      <c r="K858" s="2"/>
    </row>
    <row r="859" spans="1:11" ht="20.100000000000001" customHeight="1" x14ac:dyDescent="0.25">
      <c r="A859" s="6"/>
      <c r="B859" s="5"/>
      <c r="C859" s="2"/>
      <c r="D859" s="2"/>
      <c r="E859" s="2"/>
      <c r="F859" s="4"/>
      <c r="G859" s="4"/>
      <c r="H859" s="4" t="str">
        <f t="shared" si="48"/>
        <v/>
      </c>
      <c r="I859" s="3" t="str">
        <f t="shared" si="49"/>
        <v/>
      </c>
      <c r="J859" s="2"/>
      <c r="K859" s="2"/>
    </row>
    <row r="860" spans="1:11" ht="20.100000000000001" customHeight="1" x14ac:dyDescent="0.25">
      <c r="A860" s="6"/>
      <c r="B860" s="5"/>
      <c r="C860" s="2"/>
      <c r="D860" s="2"/>
      <c r="E860" s="2"/>
      <c r="F860" s="4"/>
      <c r="G860" s="4"/>
      <c r="H860" s="4" t="str">
        <f t="shared" si="48"/>
        <v/>
      </c>
      <c r="I860" s="3" t="str">
        <f t="shared" si="49"/>
        <v/>
      </c>
      <c r="J860" s="2"/>
      <c r="K860" s="2"/>
    </row>
    <row r="861" spans="1:11" ht="20.100000000000001" customHeight="1" x14ac:dyDescent="0.25">
      <c r="A861" s="6"/>
      <c r="B861" s="5"/>
      <c r="C861" s="2"/>
      <c r="D861" s="2"/>
      <c r="E861" s="2"/>
      <c r="F861" s="4"/>
      <c r="G861" s="4"/>
      <c r="H861" s="4" t="str">
        <f t="shared" si="48"/>
        <v/>
      </c>
      <c r="I861" s="3" t="str">
        <f t="shared" si="49"/>
        <v/>
      </c>
      <c r="J861" s="2"/>
      <c r="K861" s="2"/>
    </row>
    <row r="862" spans="1:11" ht="20.100000000000001" customHeight="1" x14ac:dyDescent="0.25">
      <c r="A862" s="6"/>
      <c r="B862" s="5"/>
      <c r="C862" s="2"/>
      <c r="D862" s="2"/>
      <c r="E862" s="2"/>
      <c r="F862" s="4"/>
      <c r="G862" s="4"/>
      <c r="H862" s="4" t="str">
        <f t="shared" si="48"/>
        <v/>
      </c>
      <c r="I862" s="3" t="str">
        <f t="shared" si="49"/>
        <v/>
      </c>
      <c r="J862" s="2"/>
      <c r="K862" s="2"/>
    </row>
    <row r="863" spans="1:11" ht="20.100000000000001" customHeight="1" x14ac:dyDescent="0.25">
      <c r="A863" s="6"/>
      <c r="B863" s="5"/>
      <c r="C863" s="2"/>
      <c r="D863" s="2"/>
      <c r="E863" s="2"/>
      <c r="F863" s="4"/>
      <c r="G863" s="4"/>
      <c r="H863" s="4" t="str">
        <f t="shared" si="48"/>
        <v/>
      </c>
      <c r="I863" s="3" t="str">
        <f t="shared" si="49"/>
        <v/>
      </c>
      <c r="J863" s="2"/>
      <c r="K863" s="2"/>
    </row>
    <row r="864" spans="1:11" ht="20.100000000000001" customHeight="1" x14ac:dyDescent="0.25">
      <c r="A864" s="6"/>
      <c r="B864" s="5"/>
      <c r="C864" s="2"/>
      <c r="D864" s="2"/>
      <c r="E864" s="2"/>
      <c r="F864" s="4"/>
      <c r="G864" s="4"/>
      <c r="H864" s="4" t="str">
        <f t="shared" si="48"/>
        <v/>
      </c>
      <c r="I864" s="3" t="str">
        <f t="shared" si="49"/>
        <v/>
      </c>
      <c r="J864" s="2"/>
      <c r="K864" s="2"/>
    </row>
    <row r="865" spans="1:11" ht="20.100000000000001" customHeight="1" x14ac:dyDescent="0.25">
      <c r="A865" s="6"/>
      <c r="B865" s="5"/>
      <c r="C865" s="2"/>
      <c r="D865" s="2"/>
      <c r="E865" s="2"/>
      <c r="F865" s="4"/>
      <c r="G865" s="4"/>
      <c r="H865" s="4" t="str">
        <f t="shared" si="48"/>
        <v/>
      </c>
      <c r="I865" s="3" t="str">
        <f t="shared" si="49"/>
        <v/>
      </c>
      <c r="J865" s="2"/>
      <c r="K865" s="2"/>
    </row>
    <row r="866" spans="1:11" ht="20.100000000000001" customHeight="1" x14ac:dyDescent="0.25">
      <c r="A866" s="6"/>
      <c r="B866" s="5"/>
      <c r="C866" s="2"/>
      <c r="D866" s="2"/>
      <c r="E866" s="2"/>
      <c r="F866" s="4"/>
      <c r="G866" s="4"/>
      <c r="H866" s="4" t="str">
        <f t="shared" si="48"/>
        <v/>
      </c>
      <c r="I866" s="3" t="str">
        <f t="shared" si="49"/>
        <v/>
      </c>
      <c r="J866" s="2"/>
      <c r="K866" s="2"/>
    </row>
    <row r="867" spans="1:11" ht="20.100000000000001" customHeight="1" x14ac:dyDescent="0.25">
      <c r="A867" s="6"/>
      <c r="B867" s="5"/>
      <c r="C867" s="2"/>
      <c r="D867" s="2"/>
      <c r="E867" s="2"/>
      <c r="F867" s="4"/>
      <c r="G867" s="4"/>
      <c r="H867" s="4" t="str">
        <f t="shared" si="48"/>
        <v/>
      </c>
      <c r="I867" s="3" t="str">
        <f t="shared" si="49"/>
        <v/>
      </c>
      <c r="J867" s="2"/>
      <c r="K867" s="2"/>
    </row>
    <row r="868" spans="1:11" ht="20.100000000000001" customHeight="1" x14ac:dyDescent="0.25">
      <c r="A868" s="6"/>
      <c r="B868" s="5"/>
      <c r="C868" s="2"/>
      <c r="D868" s="2"/>
      <c r="E868" s="2"/>
      <c r="F868" s="4"/>
      <c r="G868" s="4"/>
      <c r="H868" s="4" t="str">
        <f t="shared" si="48"/>
        <v/>
      </c>
      <c r="I868" s="3" t="str">
        <f t="shared" si="49"/>
        <v/>
      </c>
      <c r="J868" s="2"/>
      <c r="K868" s="2"/>
    </row>
    <row r="869" spans="1:11" ht="20.100000000000001" customHeight="1" x14ac:dyDescent="0.25">
      <c r="A869" s="6"/>
      <c r="B869" s="5"/>
      <c r="C869" s="2"/>
      <c r="D869" s="2"/>
      <c r="E869" s="2"/>
      <c r="F869" s="4"/>
      <c r="G869" s="4"/>
      <c r="H869" s="4" t="str">
        <f t="shared" si="48"/>
        <v/>
      </c>
      <c r="I869" s="3" t="str">
        <f t="shared" si="49"/>
        <v/>
      </c>
      <c r="J869" s="2"/>
      <c r="K869" s="2"/>
    </row>
    <row r="870" spans="1:11" ht="20.100000000000001" customHeight="1" x14ac:dyDescent="0.25">
      <c r="A870" s="6"/>
      <c r="B870" s="5"/>
      <c r="C870" s="2"/>
      <c r="D870" s="2"/>
      <c r="E870" s="2"/>
      <c r="F870" s="4"/>
      <c r="G870" s="4"/>
      <c r="H870" s="4" t="str">
        <f t="shared" si="48"/>
        <v/>
      </c>
      <c r="I870" s="3" t="str">
        <f t="shared" si="49"/>
        <v/>
      </c>
      <c r="J870" s="2"/>
      <c r="K870" s="2"/>
    </row>
    <row r="871" spans="1:11" ht="20.100000000000001" customHeight="1" x14ac:dyDescent="0.25">
      <c r="A871" s="6"/>
      <c r="B871" s="5"/>
      <c r="C871" s="2"/>
      <c r="D871" s="2"/>
      <c r="E871" s="2"/>
      <c r="F871" s="4"/>
      <c r="G871" s="4"/>
      <c r="H871" s="4" t="str">
        <f t="shared" si="48"/>
        <v/>
      </c>
      <c r="I871" s="3" t="str">
        <f t="shared" si="49"/>
        <v/>
      </c>
      <c r="J871" s="2"/>
      <c r="K871" s="2"/>
    </row>
    <row r="872" spans="1:11" ht="20.100000000000001" customHeight="1" x14ac:dyDescent="0.25">
      <c r="A872" s="6"/>
      <c r="B872" s="5"/>
      <c r="C872" s="2"/>
      <c r="D872" s="2"/>
      <c r="E872" s="2"/>
      <c r="F872" s="4"/>
      <c r="G872" s="4"/>
      <c r="H872" s="4" t="str">
        <f t="shared" si="48"/>
        <v/>
      </c>
      <c r="I872" s="3" t="str">
        <f t="shared" si="49"/>
        <v/>
      </c>
      <c r="J872" s="2"/>
      <c r="K872" s="2"/>
    </row>
    <row r="873" spans="1:11" ht="20.100000000000001" customHeight="1" x14ac:dyDescent="0.25">
      <c r="A873" s="6"/>
      <c r="B873" s="5"/>
      <c r="C873" s="2"/>
      <c r="D873" s="2"/>
      <c r="E873" s="2"/>
      <c r="F873" s="4"/>
      <c r="G873" s="4"/>
      <c r="H873" s="4" t="str">
        <f t="shared" si="48"/>
        <v/>
      </c>
      <c r="I873" s="3" t="str">
        <f t="shared" si="49"/>
        <v/>
      </c>
      <c r="J873" s="2"/>
      <c r="K873" s="2"/>
    </row>
    <row r="874" spans="1:11" ht="20.100000000000001" customHeight="1" x14ac:dyDescent="0.25">
      <c r="A874" s="6"/>
      <c r="B874" s="5"/>
      <c r="C874" s="2"/>
      <c r="D874" s="2"/>
      <c r="E874" s="2"/>
      <c r="F874" s="4"/>
      <c r="G874" s="4"/>
      <c r="H874" s="4" t="str">
        <f t="shared" si="48"/>
        <v/>
      </c>
      <c r="I874" s="3" t="str">
        <f t="shared" si="49"/>
        <v/>
      </c>
      <c r="J874" s="2"/>
      <c r="K874" s="2"/>
    </row>
    <row r="875" spans="1:11" ht="20.100000000000001" customHeight="1" x14ac:dyDescent="0.25">
      <c r="A875" s="6"/>
      <c r="B875" s="5"/>
      <c r="C875" s="2"/>
      <c r="D875" s="2"/>
      <c r="E875" s="2"/>
      <c r="F875" s="4"/>
      <c r="G875" s="4"/>
      <c r="H875" s="4" t="str">
        <f t="shared" si="48"/>
        <v/>
      </c>
      <c r="I875" s="3" t="str">
        <f t="shared" si="49"/>
        <v/>
      </c>
      <c r="J875" s="2"/>
      <c r="K875" s="2"/>
    </row>
    <row r="876" spans="1:11" ht="20.100000000000001" customHeight="1" x14ac:dyDescent="0.25">
      <c r="A876" s="6"/>
      <c r="B876" s="5"/>
      <c r="C876" s="2"/>
      <c r="D876" s="2"/>
      <c r="E876" s="2"/>
      <c r="F876" s="4"/>
      <c r="G876" s="4"/>
      <c r="H876" s="4" t="str">
        <f t="shared" si="48"/>
        <v/>
      </c>
      <c r="I876" s="3" t="str">
        <f t="shared" si="49"/>
        <v/>
      </c>
      <c r="J876" s="2"/>
      <c r="K876" s="2"/>
    </row>
    <row r="877" spans="1:11" ht="20.100000000000001" customHeight="1" x14ac:dyDescent="0.25">
      <c r="A877" s="6"/>
      <c r="B877" s="5"/>
      <c r="C877" s="2"/>
      <c r="D877" s="2"/>
      <c r="E877" s="2"/>
      <c r="F877" s="4"/>
      <c r="G877" s="4"/>
      <c r="H877" s="4" t="str">
        <f t="shared" si="48"/>
        <v/>
      </c>
      <c r="I877" s="3" t="str">
        <f t="shared" si="49"/>
        <v/>
      </c>
      <c r="J877" s="2"/>
      <c r="K877" s="2"/>
    </row>
    <row r="878" spans="1:11" ht="20.100000000000001" customHeight="1" x14ac:dyDescent="0.25">
      <c r="A878" s="6"/>
      <c r="B878" s="5"/>
      <c r="C878" s="2"/>
      <c r="D878" s="2"/>
      <c r="E878" s="2"/>
      <c r="F878" s="4"/>
      <c r="G878" s="4"/>
      <c r="H878" s="4" t="str">
        <f t="shared" si="48"/>
        <v/>
      </c>
      <c r="I878" s="3" t="str">
        <f t="shared" si="49"/>
        <v/>
      </c>
      <c r="J878" s="2"/>
      <c r="K878" s="2"/>
    </row>
    <row r="879" spans="1:11" ht="20.100000000000001" customHeight="1" x14ac:dyDescent="0.25">
      <c r="A879" s="6"/>
      <c r="B879" s="5"/>
      <c r="C879" s="2"/>
      <c r="D879" s="2"/>
      <c r="E879" s="2"/>
      <c r="F879" s="4"/>
      <c r="G879" s="4"/>
      <c r="H879" s="4" t="str">
        <f t="shared" si="48"/>
        <v/>
      </c>
      <c r="I879" s="3" t="str">
        <f t="shared" si="49"/>
        <v/>
      </c>
      <c r="J879" s="2"/>
      <c r="K879" s="2"/>
    </row>
    <row r="880" spans="1:11" ht="20.100000000000001" customHeight="1" x14ac:dyDescent="0.25">
      <c r="A880" s="6"/>
      <c r="B880" s="5"/>
      <c r="C880" s="2"/>
      <c r="D880" s="2"/>
      <c r="E880" s="2"/>
      <c r="F880" s="4"/>
      <c r="G880" s="4"/>
      <c r="H880" s="4" t="str">
        <f t="shared" si="48"/>
        <v/>
      </c>
      <c r="I880" s="3" t="str">
        <f t="shared" si="49"/>
        <v/>
      </c>
      <c r="J880" s="2"/>
      <c r="K880" s="2"/>
    </row>
    <row r="881" spans="1:11" ht="20.100000000000001" customHeight="1" x14ac:dyDescent="0.25">
      <c r="A881" s="6"/>
      <c r="B881" s="5"/>
      <c r="C881" s="2"/>
      <c r="D881" s="2"/>
      <c r="E881" s="2"/>
      <c r="F881" s="4"/>
      <c r="G881" s="4"/>
      <c r="H881" s="4" t="str">
        <f t="shared" si="48"/>
        <v/>
      </c>
      <c r="I881" s="3" t="str">
        <f t="shared" si="49"/>
        <v/>
      </c>
      <c r="J881" s="2"/>
      <c r="K881" s="2"/>
    </row>
    <row r="882" spans="1:11" ht="20.100000000000001" customHeight="1" x14ac:dyDescent="0.25">
      <c r="A882" s="6"/>
      <c r="B882" s="5"/>
      <c r="C882" s="2"/>
      <c r="D882" s="2"/>
      <c r="E882" s="2"/>
      <c r="F882" s="4"/>
      <c r="G882" s="4"/>
      <c r="H882" s="4" t="str">
        <f t="shared" si="48"/>
        <v/>
      </c>
      <c r="I882" s="3" t="str">
        <f t="shared" si="49"/>
        <v/>
      </c>
      <c r="J882" s="2"/>
      <c r="K882" s="2"/>
    </row>
    <row r="883" spans="1:11" ht="20.100000000000001" customHeight="1" x14ac:dyDescent="0.25">
      <c r="A883" s="6"/>
      <c r="B883" s="5"/>
      <c r="C883" s="2"/>
      <c r="D883" s="2"/>
      <c r="E883" s="2"/>
      <c r="F883" s="4"/>
      <c r="G883" s="4"/>
      <c r="H883" s="4" t="str">
        <f t="shared" si="48"/>
        <v/>
      </c>
      <c r="I883" s="3" t="str">
        <f t="shared" si="49"/>
        <v/>
      </c>
      <c r="J883" s="2"/>
      <c r="K883" s="2"/>
    </row>
    <row r="884" spans="1:11" ht="20.100000000000001" customHeight="1" x14ac:dyDescent="0.25">
      <c r="A884" s="6"/>
      <c r="B884" s="5"/>
      <c r="C884" s="2"/>
      <c r="D884" s="2"/>
      <c r="E884" s="2"/>
      <c r="F884" s="4"/>
      <c r="G884" s="4"/>
      <c r="H884" s="4" t="str">
        <f t="shared" ref="H884:H947" si="50">IF(G884="","",G884+365)</f>
        <v/>
      </c>
      <c r="I884" s="3" t="str">
        <f t="shared" ref="I884:I947" si="51">IF(G884="","",H884-$A$2)</f>
        <v/>
      </c>
      <c r="J884" s="2"/>
      <c r="K884" s="2"/>
    </row>
    <row r="885" spans="1:11" ht="20.100000000000001" customHeight="1" x14ac:dyDescent="0.25">
      <c r="A885" s="6"/>
      <c r="B885" s="5"/>
      <c r="C885" s="2"/>
      <c r="D885" s="2"/>
      <c r="E885" s="2"/>
      <c r="F885" s="4"/>
      <c r="G885" s="4"/>
      <c r="H885" s="4" t="str">
        <f t="shared" si="50"/>
        <v/>
      </c>
      <c r="I885" s="3" t="str">
        <f t="shared" si="51"/>
        <v/>
      </c>
      <c r="J885" s="2"/>
      <c r="K885" s="2"/>
    </row>
    <row r="886" spans="1:11" ht="20.100000000000001" customHeight="1" x14ac:dyDescent="0.25">
      <c r="A886" s="6"/>
      <c r="B886" s="5"/>
      <c r="C886" s="2"/>
      <c r="D886" s="2"/>
      <c r="E886" s="2"/>
      <c r="F886" s="4"/>
      <c r="G886" s="4"/>
      <c r="H886" s="4" t="str">
        <f t="shared" si="50"/>
        <v/>
      </c>
      <c r="I886" s="3" t="str">
        <f t="shared" si="51"/>
        <v/>
      </c>
      <c r="J886" s="2"/>
      <c r="K886" s="2"/>
    </row>
    <row r="887" spans="1:11" ht="20.100000000000001" customHeight="1" x14ac:dyDescent="0.25">
      <c r="A887" s="6"/>
      <c r="B887" s="5"/>
      <c r="C887" s="2"/>
      <c r="D887" s="2"/>
      <c r="E887" s="2"/>
      <c r="F887" s="4"/>
      <c r="G887" s="4"/>
      <c r="H887" s="4" t="str">
        <f t="shared" si="50"/>
        <v/>
      </c>
      <c r="I887" s="3" t="str">
        <f t="shared" si="51"/>
        <v/>
      </c>
      <c r="J887" s="2"/>
      <c r="K887" s="2"/>
    </row>
    <row r="888" spans="1:11" ht="20.100000000000001" customHeight="1" x14ac:dyDescent="0.25">
      <c r="A888" s="6"/>
      <c r="B888" s="5"/>
      <c r="C888" s="2"/>
      <c r="D888" s="2"/>
      <c r="E888" s="2"/>
      <c r="F888" s="4"/>
      <c r="G888" s="4"/>
      <c r="H888" s="4" t="str">
        <f t="shared" si="50"/>
        <v/>
      </c>
      <c r="I888" s="3" t="str">
        <f t="shared" si="51"/>
        <v/>
      </c>
      <c r="J888" s="2"/>
      <c r="K888" s="2"/>
    </row>
    <row r="889" spans="1:11" ht="20.100000000000001" customHeight="1" x14ac:dyDescent="0.25">
      <c r="A889" s="6"/>
      <c r="B889" s="5"/>
      <c r="C889" s="2"/>
      <c r="D889" s="2"/>
      <c r="E889" s="2"/>
      <c r="F889" s="4"/>
      <c r="G889" s="4"/>
      <c r="H889" s="4" t="str">
        <f t="shared" si="50"/>
        <v/>
      </c>
      <c r="I889" s="3" t="str">
        <f t="shared" si="51"/>
        <v/>
      </c>
      <c r="J889" s="2"/>
      <c r="K889" s="2"/>
    </row>
    <row r="890" spans="1:11" ht="20.100000000000001" customHeight="1" x14ac:dyDescent="0.25">
      <c r="A890" s="6"/>
      <c r="B890" s="5"/>
      <c r="C890" s="2"/>
      <c r="D890" s="2"/>
      <c r="E890" s="2"/>
      <c r="F890" s="4"/>
      <c r="G890" s="4"/>
      <c r="H890" s="4" t="str">
        <f t="shared" si="50"/>
        <v/>
      </c>
      <c r="I890" s="3" t="str">
        <f t="shared" si="51"/>
        <v/>
      </c>
      <c r="J890" s="2"/>
      <c r="K890" s="2"/>
    </row>
    <row r="891" spans="1:11" ht="20.100000000000001" customHeight="1" x14ac:dyDescent="0.25">
      <c r="A891" s="6"/>
      <c r="B891" s="5"/>
      <c r="C891" s="2"/>
      <c r="D891" s="2"/>
      <c r="E891" s="2"/>
      <c r="F891" s="4"/>
      <c r="G891" s="4"/>
      <c r="H891" s="4" t="str">
        <f t="shared" si="50"/>
        <v/>
      </c>
      <c r="I891" s="3" t="str">
        <f t="shared" si="51"/>
        <v/>
      </c>
      <c r="J891" s="2"/>
      <c r="K891" s="2"/>
    </row>
    <row r="892" spans="1:11" ht="20.100000000000001" customHeight="1" x14ac:dyDescent="0.25">
      <c r="A892" s="6"/>
      <c r="B892" s="5"/>
      <c r="C892" s="2"/>
      <c r="D892" s="2"/>
      <c r="E892" s="2"/>
      <c r="F892" s="4"/>
      <c r="G892" s="4"/>
      <c r="H892" s="4" t="str">
        <f t="shared" si="50"/>
        <v/>
      </c>
      <c r="I892" s="3" t="str">
        <f t="shared" si="51"/>
        <v/>
      </c>
      <c r="J892" s="2"/>
      <c r="K892" s="2"/>
    </row>
    <row r="893" spans="1:11" ht="20.100000000000001" customHeight="1" x14ac:dyDescent="0.25">
      <c r="A893" s="6"/>
      <c r="B893" s="5"/>
      <c r="C893" s="2"/>
      <c r="D893" s="2"/>
      <c r="E893" s="2"/>
      <c r="F893" s="4"/>
      <c r="G893" s="4"/>
      <c r="H893" s="4" t="str">
        <f t="shared" si="50"/>
        <v/>
      </c>
      <c r="I893" s="3" t="str">
        <f t="shared" si="51"/>
        <v/>
      </c>
      <c r="J893" s="2"/>
      <c r="K893" s="2"/>
    </row>
    <row r="894" spans="1:11" ht="20.100000000000001" customHeight="1" x14ac:dyDescent="0.25">
      <c r="A894" s="6"/>
      <c r="B894" s="5"/>
      <c r="C894" s="2"/>
      <c r="D894" s="2"/>
      <c r="E894" s="2"/>
      <c r="F894" s="4"/>
      <c r="G894" s="4"/>
      <c r="H894" s="4" t="str">
        <f t="shared" si="50"/>
        <v/>
      </c>
      <c r="I894" s="3" t="str">
        <f t="shared" si="51"/>
        <v/>
      </c>
      <c r="J894" s="2"/>
      <c r="K894" s="2"/>
    </row>
    <row r="895" spans="1:11" ht="20.100000000000001" customHeight="1" x14ac:dyDescent="0.25">
      <c r="A895" s="6"/>
      <c r="B895" s="5"/>
      <c r="C895" s="2"/>
      <c r="D895" s="2"/>
      <c r="E895" s="2"/>
      <c r="F895" s="4"/>
      <c r="G895" s="4"/>
      <c r="H895" s="4" t="str">
        <f t="shared" si="50"/>
        <v/>
      </c>
      <c r="I895" s="3" t="str">
        <f t="shared" si="51"/>
        <v/>
      </c>
      <c r="J895" s="2"/>
      <c r="K895" s="2"/>
    </row>
    <row r="896" spans="1:11" ht="20.100000000000001" customHeight="1" x14ac:dyDescent="0.25">
      <c r="A896" s="6"/>
      <c r="B896" s="5"/>
      <c r="C896" s="2"/>
      <c r="D896" s="2"/>
      <c r="E896" s="2"/>
      <c r="F896" s="4"/>
      <c r="G896" s="4"/>
      <c r="H896" s="4" t="str">
        <f t="shared" si="50"/>
        <v/>
      </c>
      <c r="I896" s="3" t="str">
        <f t="shared" si="51"/>
        <v/>
      </c>
      <c r="J896" s="2"/>
      <c r="K896" s="2"/>
    </row>
    <row r="897" spans="1:11" ht="20.100000000000001" customHeight="1" x14ac:dyDescent="0.25">
      <c r="A897" s="6"/>
      <c r="B897" s="5"/>
      <c r="C897" s="2"/>
      <c r="D897" s="2"/>
      <c r="E897" s="2"/>
      <c r="F897" s="4"/>
      <c r="G897" s="4"/>
      <c r="H897" s="4" t="str">
        <f t="shared" si="50"/>
        <v/>
      </c>
      <c r="I897" s="3" t="str">
        <f t="shared" si="51"/>
        <v/>
      </c>
      <c r="J897" s="2"/>
      <c r="K897" s="2"/>
    </row>
    <row r="898" spans="1:11" ht="20.100000000000001" customHeight="1" x14ac:dyDescent="0.25">
      <c r="A898" s="6"/>
      <c r="B898" s="5"/>
      <c r="C898" s="2"/>
      <c r="D898" s="2"/>
      <c r="E898" s="2"/>
      <c r="F898" s="4"/>
      <c r="G898" s="4"/>
      <c r="H898" s="4" t="str">
        <f t="shared" si="50"/>
        <v/>
      </c>
      <c r="I898" s="3" t="str">
        <f t="shared" si="51"/>
        <v/>
      </c>
      <c r="J898" s="2"/>
      <c r="K898" s="2"/>
    </row>
    <row r="899" spans="1:11" ht="20.100000000000001" customHeight="1" x14ac:dyDescent="0.25">
      <c r="A899" s="6"/>
      <c r="B899" s="5"/>
      <c r="C899" s="2"/>
      <c r="D899" s="2"/>
      <c r="E899" s="2"/>
      <c r="F899" s="4"/>
      <c r="G899" s="4"/>
      <c r="H899" s="4" t="str">
        <f t="shared" si="50"/>
        <v/>
      </c>
      <c r="I899" s="3" t="str">
        <f t="shared" si="51"/>
        <v/>
      </c>
      <c r="J899" s="2"/>
      <c r="K899" s="2"/>
    </row>
    <row r="900" spans="1:11" ht="20.100000000000001" customHeight="1" x14ac:dyDescent="0.25">
      <c r="A900" s="6"/>
      <c r="B900" s="5"/>
      <c r="C900" s="2"/>
      <c r="D900" s="2"/>
      <c r="E900" s="2"/>
      <c r="F900" s="4"/>
      <c r="G900" s="4"/>
      <c r="H900" s="4" t="str">
        <f t="shared" si="50"/>
        <v/>
      </c>
      <c r="I900" s="3" t="str">
        <f t="shared" si="51"/>
        <v/>
      </c>
      <c r="J900" s="2"/>
      <c r="K900" s="2"/>
    </row>
    <row r="901" spans="1:11" ht="20.100000000000001" customHeight="1" x14ac:dyDescent="0.25">
      <c r="A901" s="6"/>
      <c r="B901" s="5"/>
      <c r="C901" s="2"/>
      <c r="D901" s="2"/>
      <c r="E901" s="2"/>
      <c r="F901" s="4"/>
      <c r="G901" s="4"/>
      <c r="H901" s="4" t="str">
        <f t="shared" si="50"/>
        <v/>
      </c>
      <c r="I901" s="3" t="str">
        <f t="shared" si="51"/>
        <v/>
      </c>
      <c r="J901" s="2"/>
      <c r="K901" s="2"/>
    </row>
    <row r="902" spans="1:11" ht="20.100000000000001" customHeight="1" x14ac:dyDescent="0.25">
      <c r="A902" s="6"/>
      <c r="B902" s="5"/>
      <c r="C902" s="2"/>
      <c r="D902" s="2"/>
      <c r="E902" s="2"/>
      <c r="F902" s="4"/>
      <c r="G902" s="4"/>
      <c r="H902" s="4" t="str">
        <f t="shared" si="50"/>
        <v/>
      </c>
      <c r="I902" s="3" t="str">
        <f t="shared" si="51"/>
        <v/>
      </c>
      <c r="J902" s="2"/>
      <c r="K902" s="2"/>
    </row>
    <row r="903" spans="1:11" ht="20.100000000000001" customHeight="1" x14ac:dyDescent="0.25">
      <c r="A903" s="6"/>
      <c r="B903" s="5"/>
      <c r="C903" s="2"/>
      <c r="D903" s="2"/>
      <c r="E903" s="2"/>
      <c r="F903" s="4"/>
      <c r="G903" s="4"/>
      <c r="H903" s="4" t="str">
        <f t="shared" si="50"/>
        <v/>
      </c>
      <c r="I903" s="3" t="str">
        <f t="shared" si="51"/>
        <v/>
      </c>
      <c r="J903" s="2"/>
      <c r="K903" s="2"/>
    </row>
    <row r="904" spans="1:11" ht="20.100000000000001" customHeight="1" x14ac:dyDescent="0.25">
      <c r="A904" s="6"/>
      <c r="B904" s="5"/>
      <c r="C904" s="2"/>
      <c r="D904" s="2"/>
      <c r="E904" s="2"/>
      <c r="F904" s="4"/>
      <c r="G904" s="4"/>
      <c r="H904" s="4" t="str">
        <f t="shared" si="50"/>
        <v/>
      </c>
      <c r="I904" s="3" t="str">
        <f t="shared" si="51"/>
        <v/>
      </c>
      <c r="J904" s="2"/>
      <c r="K904" s="2"/>
    </row>
    <row r="905" spans="1:11" ht="20.100000000000001" customHeight="1" x14ac:dyDescent="0.25">
      <c r="A905" s="6"/>
      <c r="B905" s="5"/>
      <c r="C905" s="2"/>
      <c r="D905" s="2"/>
      <c r="E905" s="2"/>
      <c r="F905" s="4"/>
      <c r="G905" s="4"/>
      <c r="H905" s="4" t="str">
        <f t="shared" si="50"/>
        <v/>
      </c>
      <c r="I905" s="3" t="str">
        <f t="shared" si="51"/>
        <v/>
      </c>
      <c r="J905" s="2"/>
      <c r="K905" s="2"/>
    </row>
    <row r="906" spans="1:11" ht="20.100000000000001" customHeight="1" x14ac:dyDescent="0.25">
      <c r="A906" s="6"/>
      <c r="B906" s="5"/>
      <c r="C906" s="2"/>
      <c r="D906" s="2"/>
      <c r="E906" s="2"/>
      <c r="F906" s="4"/>
      <c r="G906" s="4"/>
      <c r="H906" s="4" t="str">
        <f t="shared" si="50"/>
        <v/>
      </c>
      <c r="I906" s="3" t="str">
        <f t="shared" si="51"/>
        <v/>
      </c>
      <c r="J906" s="2"/>
      <c r="K906" s="2"/>
    </row>
    <row r="907" spans="1:11" ht="20.100000000000001" customHeight="1" x14ac:dyDescent="0.25">
      <c r="A907" s="6"/>
      <c r="B907" s="5"/>
      <c r="C907" s="2"/>
      <c r="D907" s="2"/>
      <c r="E907" s="2"/>
      <c r="F907" s="4"/>
      <c r="G907" s="4"/>
      <c r="H907" s="4" t="str">
        <f t="shared" si="50"/>
        <v/>
      </c>
      <c r="I907" s="3" t="str">
        <f t="shared" si="51"/>
        <v/>
      </c>
      <c r="J907" s="2"/>
      <c r="K907" s="2"/>
    </row>
    <row r="908" spans="1:11" ht="20.100000000000001" customHeight="1" x14ac:dyDescent="0.25">
      <c r="A908" s="6"/>
      <c r="B908" s="5"/>
      <c r="C908" s="2"/>
      <c r="D908" s="2"/>
      <c r="E908" s="2"/>
      <c r="F908" s="4"/>
      <c r="G908" s="4"/>
      <c r="H908" s="4" t="str">
        <f t="shared" si="50"/>
        <v/>
      </c>
      <c r="I908" s="3" t="str">
        <f t="shared" si="51"/>
        <v/>
      </c>
      <c r="J908" s="2"/>
      <c r="K908" s="2"/>
    </row>
    <row r="909" spans="1:11" ht="20.100000000000001" customHeight="1" x14ac:dyDescent="0.25">
      <c r="A909" s="6"/>
      <c r="B909" s="5"/>
      <c r="C909" s="2"/>
      <c r="D909" s="2"/>
      <c r="E909" s="2"/>
      <c r="F909" s="4"/>
      <c r="G909" s="4"/>
      <c r="H909" s="4" t="str">
        <f t="shared" si="50"/>
        <v/>
      </c>
      <c r="I909" s="3" t="str">
        <f t="shared" si="51"/>
        <v/>
      </c>
      <c r="J909" s="2"/>
      <c r="K909" s="2"/>
    </row>
    <row r="910" spans="1:11" ht="20.100000000000001" customHeight="1" x14ac:dyDescent="0.25">
      <c r="A910" s="6"/>
      <c r="B910" s="5"/>
      <c r="C910" s="2"/>
      <c r="D910" s="2"/>
      <c r="E910" s="2"/>
      <c r="F910" s="4"/>
      <c r="G910" s="4"/>
      <c r="H910" s="4" t="str">
        <f t="shared" si="50"/>
        <v/>
      </c>
      <c r="I910" s="3" t="str">
        <f t="shared" si="51"/>
        <v/>
      </c>
      <c r="J910" s="2"/>
      <c r="K910" s="2"/>
    </row>
    <row r="911" spans="1:11" ht="20.100000000000001" customHeight="1" x14ac:dyDescent="0.25">
      <c r="A911" s="6"/>
      <c r="B911" s="5"/>
      <c r="C911" s="2"/>
      <c r="D911" s="2"/>
      <c r="E911" s="2"/>
      <c r="F911" s="4"/>
      <c r="G911" s="4"/>
      <c r="H911" s="4" t="str">
        <f t="shared" si="50"/>
        <v/>
      </c>
      <c r="I911" s="3" t="str">
        <f t="shared" si="51"/>
        <v/>
      </c>
      <c r="J911" s="2"/>
      <c r="K911" s="2"/>
    </row>
    <row r="912" spans="1:11" ht="20.100000000000001" customHeight="1" x14ac:dyDescent="0.25">
      <c r="A912" s="6"/>
      <c r="B912" s="5"/>
      <c r="C912" s="2"/>
      <c r="D912" s="2"/>
      <c r="E912" s="2"/>
      <c r="F912" s="4"/>
      <c r="G912" s="4"/>
      <c r="H912" s="4" t="str">
        <f t="shared" si="50"/>
        <v/>
      </c>
      <c r="I912" s="3" t="str">
        <f t="shared" si="51"/>
        <v/>
      </c>
      <c r="J912" s="2"/>
      <c r="K912" s="2"/>
    </row>
    <row r="913" spans="1:11" ht="20.100000000000001" customHeight="1" x14ac:dyDescent="0.25">
      <c r="A913" s="6"/>
      <c r="B913" s="5"/>
      <c r="C913" s="2"/>
      <c r="D913" s="2"/>
      <c r="E913" s="2"/>
      <c r="F913" s="4"/>
      <c r="G913" s="4"/>
      <c r="H913" s="4" t="str">
        <f t="shared" si="50"/>
        <v/>
      </c>
      <c r="I913" s="3" t="str">
        <f t="shared" si="51"/>
        <v/>
      </c>
      <c r="J913" s="2"/>
      <c r="K913" s="2"/>
    </row>
    <row r="914" spans="1:11" ht="20.100000000000001" customHeight="1" x14ac:dyDescent="0.25">
      <c r="A914" s="6"/>
      <c r="B914" s="5"/>
      <c r="C914" s="2"/>
      <c r="D914" s="2"/>
      <c r="E914" s="2"/>
      <c r="F914" s="4"/>
      <c r="G914" s="4"/>
      <c r="H914" s="4" t="str">
        <f t="shared" si="50"/>
        <v/>
      </c>
      <c r="I914" s="3" t="str">
        <f t="shared" si="51"/>
        <v/>
      </c>
      <c r="J914" s="2"/>
      <c r="K914" s="2"/>
    </row>
    <row r="915" spans="1:11" ht="20.100000000000001" customHeight="1" x14ac:dyDescent="0.25">
      <c r="A915" s="6"/>
      <c r="B915" s="5"/>
      <c r="C915" s="2"/>
      <c r="D915" s="2"/>
      <c r="E915" s="2"/>
      <c r="F915" s="4"/>
      <c r="G915" s="4"/>
      <c r="H915" s="4" t="str">
        <f t="shared" si="50"/>
        <v/>
      </c>
      <c r="I915" s="3" t="str">
        <f t="shared" si="51"/>
        <v/>
      </c>
      <c r="J915" s="2"/>
      <c r="K915" s="2"/>
    </row>
    <row r="916" spans="1:11" ht="20.100000000000001" customHeight="1" x14ac:dyDescent="0.25">
      <c r="A916" s="6"/>
      <c r="B916" s="5"/>
      <c r="C916" s="2"/>
      <c r="D916" s="2"/>
      <c r="E916" s="2"/>
      <c r="F916" s="4"/>
      <c r="G916" s="4"/>
      <c r="H916" s="4" t="str">
        <f t="shared" si="50"/>
        <v/>
      </c>
      <c r="I916" s="3" t="str">
        <f t="shared" si="51"/>
        <v/>
      </c>
      <c r="J916" s="2"/>
      <c r="K916" s="2"/>
    </row>
    <row r="917" spans="1:11" ht="20.100000000000001" customHeight="1" x14ac:dyDescent="0.25">
      <c r="A917" s="6"/>
      <c r="B917" s="5"/>
      <c r="C917" s="2"/>
      <c r="D917" s="2"/>
      <c r="E917" s="2"/>
      <c r="F917" s="4"/>
      <c r="G917" s="4"/>
      <c r="H917" s="4" t="str">
        <f t="shared" si="50"/>
        <v/>
      </c>
      <c r="I917" s="3" t="str">
        <f t="shared" si="51"/>
        <v/>
      </c>
      <c r="J917" s="2"/>
      <c r="K917" s="2"/>
    </row>
    <row r="918" spans="1:11" ht="20.100000000000001" customHeight="1" x14ac:dyDescent="0.25">
      <c r="A918" s="6"/>
      <c r="B918" s="5"/>
      <c r="C918" s="2"/>
      <c r="D918" s="2"/>
      <c r="E918" s="2"/>
      <c r="F918" s="4"/>
      <c r="G918" s="4"/>
      <c r="H918" s="4" t="str">
        <f t="shared" si="50"/>
        <v/>
      </c>
      <c r="I918" s="3" t="str">
        <f t="shared" si="51"/>
        <v/>
      </c>
      <c r="J918" s="2"/>
      <c r="K918" s="2"/>
    </row>
    <row r="919" spans="1:11" ht="20.100000000000001" customHeight="1" x14ac:dyDescent="0.25">
      <c r="A919" s="6"/>
      <c r="B919" s="5"/>
      <c r="C919" s="2"/>
      <c r="D919" s="2"/>
      <c r="E919" s="2"/>
      <c r="F919" s="4"/>
      <c r="G919" s="4"/>
      <c r="H919" s="4" t="str">
        <f t="shared" si="50"/>
        <v/>
      </c>
      <c r="I919" s="3" t="str">
        <f t="shared" si="51"/>
        <v/>
      </c>
      <c r="J919" s="2"/>
      <c r="K919" s="2"/>
    </row>
    <row r="920" spans="1:11" ht="20.100000000000001" customHeight="1" x14ac:dyDescent="0.25">
      <c r="A920" s="6"/>
      <c r="B920" s="5"/>
      <c r="C920" s="2"/>
      <c r="D920" s="2"/>
      <c r="E920" s="2"/>
      <c r="F920" s="4"/>
      <c r="G920" s="4"/>
      <c r="H920" s="4" t="str">
        <f t="shared" si="50"/>
        <v/>
      </c>
      <c r="I920" s="3" t="str">
        <f t="shared" si="51"/>
        <v/>
      </c>
      <c r="J920" s="2"/>
      <c r="K920" s="2"/>
    </row>
    <row r="921" spans="1:11" ht="20.100000000000001" customHeight="1" x14ac:dyDescent="0.25">
      <c r="A921" s="6"/>
      <c r="B921" s="5"/>
      <c r="C921" s="2"/>
      <c r="D921" s="2"/>
      <c r="E921" s="2"/>
      <c r="F921" s="4"/>
      <c r="G921" s="4"/>
      <c r="H921" s="4" t="str">
        <f t="shared" si="50"/>
        <v/>
      </c>
      <c r="I921" s="3" t="str">
        <f t="shared" si="51"/>
        <v/>
      </c>
      <c r="J921" s="2"/>
      <c r="K921" s="2"/>
    </row>
    <row r="922" spans="1:11" ht="20.100000000000001" customHeight="1" x14ac:dyDescent="0.25">
      <c r="A922" s="6"/>
      <c r="B922" s="5"/>
      <c r="C922" s="2"/>
      <c r="D922" s="2"/>
      <c r="E922" s="2"/>
      <c r="F922" s="4"/>
      <c r="G922" s="4"/>
      <c r="H922" s="4" t="str">
        <f t="shared" si="50"/>
        <v/>
      </c>
      <c r="I922" s="3" t="str">
        <f t="shared" si="51"/>
        <v/>
      </c>
      <c r="J922" s="2"/>
      <c r="K922" s="2"/>
    </row>
    <row r="923" spans="1:11" ht="20.100000000000001" customHeight="1" x14ac:dyDescent="0.25">
      <c r="A923" s="6"/>
      <c r="B923" s="5"/>
      <c r="C923" s="2"/>
      <c r="D923" s="2"/>
      <c r="E923" s="2"/>
      <c r="F923" s="4"/>
      <c r="G923" s="4"/>
      <c r="H923" s="4" t="str">
        <f t="shared" si="50"/>
        <v/>
      </c>
      <c r="I923" s="3" t="str">
        <f t="shared" si="51"/>
        <v/>
      </c>
      <c r="J923" s="2"/>
      <c r="K923" s="2"/>
    </row>
    <row r="924" spans="1:11" ht="20.100000000000001" customHeight="1" x14ac:dyDescent="0.25">
      <c r="A924" s="6"/>
      <c r="B924" s="5"/>
      <c r="C924" s="2"/>
      <c r="D924" s="2"/>
      <c r="E924" s="2"/>
      <c r="F924" s="4"/>
      <c r="G924" s="4"/>
      <c r="H924" s="4" t="str">
        <f t="shared" si="50"/>
        <v/>
      </c>
      <c r="I924" s="3" t="str">
        <f t="shared" si="51"/>
        <v/>
      </c>
      <c r="J924" s="2"/>
      <c r="K924" s="2"/>
    </row>
    <row r="925" spans="1:11" ht="20.100000000000001" customHeight="1" x14ac:dyDescent="0.25">
      <c r="A925" s="6"/>
      <c r="B925" s="5"/>
      <c r="C925" s="2"/>
      <c r="D925" s="2"/>
      <c r="E925" s="2"/>
      <c r="F925" s="4"/>
      <c r="G925" s="4"/>
      <c r="H925" s="4" t="str">
        <f t="shared" si="50"/>
        <v/>
      </c>
      <c r="I925" s="3" t="str">
        <f t="shared" si="51"/>
        <v/>
      </c>
      <c r="J925" s="2"/>
      <c r="K925" s="2"/>
    </row>
    <row r="926" spans="1:11" ht="20.100000000000001" customHeight="1" x14ac:dyDescent="0.25">
      <c r="A926" s="6"/>
      <c r="B926" s="5"/>
      <c r="C926" s="2"/>
      <c r="D926" s="2"/>
      <c r="E926" s="2"/>
      <c r="F926" s="4"/>
      <c r="G926" s="4"/>
      <c r="H926" s="4" t="str">
        <f t="shared" si="50"/>
        <v/>
      </c>
      <c r="I926" s="3" t="str">
        <f t="shared" si="51"/>
        <v/>
      </c>
      <c r="J926" s="2"/>
      <c r="K926" s="2"/>
    </row>
    <row r="927" spans="1:11" ht="20.100000000000001" customHeight="1" x14ac:dyDescent="0.25">
      <c r="A927" s="6"/>
      <c r="B927" s="5"/>
      <c r="C927" s="2"/>
      <c r="D927" s="2"/>
      <c r="E927" s="2"/>
      <c r="F927" s="4"/>
      <c r="G927" s="4"/>
      <c r="H927" s="4" t="str">
        <f t="shared" si="50"/>
        <v/>
      </c>
      <c r="I927" s="3" t="str">
        <f t="shared" si="51"/>
        <v/>
      </c>
      <c r="J927" s="2"/>
      <c r="K927" s="2"/>
    </row>
    <row r="928" spans="1:11" ht="20.100000000000001" customHeight="1" x14ac:dyDescent="0.25">
      <c r="A928" s="6"/>
      <c r="B928" s="5"/>
      <c r="C928" s="2"/>
      <c r="D928" s="2"/>
      <c r="E928" s="2"/>
      <c r="F928" s="4"/>
      <c r="G928" s="4"/>
      <c r="H928" s="4" t="str">
        <f t="shared" si="50"/>
        <v/>
      </c>
      <c r="I928" s="3" t="str">
        <f t="shared" si="51"/>
        <v/>
      </c>
      <c r="J928" s="2"/>
      <c r="K928" s="2"/>
    </row>
    <row r="929" spans="1:11" ht="20.100000000000001" customHeight="1" x14ac:dyDescent="0.25">
      <c r="A929" s="6"/>
      <c r="B929" s="5"/>
      <c r="C929" s="2"/>
      <c r="D929" s="2"/>
      <c r="E929" s="2"/>
      <c r="F929" s="4"/>
      <c r="G929" s="4"/>
      <c r="H929" s="4" t="str">
        <f t="shared" si="50"/>
        <v/>
      </c>
      <c r="I929" s="3" t="str">
        <f t="shared" si="51"/>
        <v/>
      </c>
      <c r="J929" s="2"/>
      <c r="K929" s="2"/>
    </row>
    <row r="930" spans="1:11" ht="20.100000000000001" customHeight="1" x14ac:dyDescent="0.25">
      <c r="A930" s="6"/>
      <c r="B930" s="5"/>
      <c r="C930" s="2"/>
      <c r="D930" s="2"/>
      <c r="E930" s="2"/>
      <c r="F930" s="4"/>
      <c r="G930" s="4"/>
      <c r="H930" s="4" t="str">
        <f t="shared" si="50"/>
        <v/>
      </c>
      <c r="I930" s="3" t="str">
        <f t="shared" si="51"/>
        <v/>
      </c>
      <c r="J930" s="2"/>
      <c r="K930" s="2"/>
    </row>
    <row r="931" spans="1:11" ht="20.100000000000001" customHeight="1" x14ac:dyDescent="0.25">
      <c r="A931" s="6"/>
      <c r="B931" s="5"/>
      <c r="C931" s="2"/>
      <c r="D931" s="2"/>
      <c r="E931" s="2"/>
      <c r="F931" s="4"/>
      <c r="G931" s="4"/>
      <c r="H931" s="4" t="str">
        <f t="shared" si="50"/>
        <v/>
      </c>
      <c r="I931" s="3" t="str">
        <f t="shared" si="51"/>
        <v/>
      </c>
      <c r="J931" s="2"/>
      <c r="K931" s="2"/>
    </row>
    <row r="932" spans="1:11" ht="20.100000000000001" customHeight="1" x14ac:dyDescent="0.25">
      <c r="A932" s="6"/>
      <c r="B932" s="5"/>
      <c r="C932" s="2"/>
      <c r="D932" s="2"/>
      <c r="E932" s="2"/>
      <c r="F932" s="4"/>
      <c r="G932" s="4"/>
      <c r="H932" s="4" t="str">
        <f t="shared" si="50"/>
        <v/>
      </c>
      <c r="I932" s="3" t="str">
        <f t="shared" si="51"/>
        <v/>
      </c>
      <c r="J932" s="2"/>
      <c r="K932" s="2"/>
    </row>
    <row r="933" spans="1:11" ht="20.100000000000001" customHeight="1" x14ac:dyDescent="0.25">
      <c r="A933" s="6"/>
      <c r="B933" s="5"/>
      <c r="C933" s="2"/>
      <c r="D933" s="2"/>
      <c r="E933" s="2"/>
      <c r="F933" s="4"/>
      <c r="G933" s="4"/>
      <c r="H933" s="4" t="str">
        <f t="shared" si="50"/>
        <v/>
      </c>
      <c r="I933" s="3" t="str">
        <f t="shared" si="51"/>
        <v/>
      </c>
      <c r="J933" s="2"/>
      <c r="K933" s="2"/>
    </row>
    <row r="934" spans="1:11" ht="20.100000000000001" customHeight="1" x14ac:dyDescent="0.25">
      <c r="A934" s="6"/>
      <c r="B934" s="5"/>
      <c r="C934" s="2"/>
      <c r="D934" s="2"/>
      <c r="E934" s="2"/>
      <c r="F934" s="4"/>
      <c r="G934" s="4"/>
      <c r="H934" s="4" t="str">
        <f t="shared" si="50"/>
        <v/>
      </c>
      <c r="I934" s="3" t="str">
        <f t="shared" si="51"/>
        <v/>
      </c>
      <c r="J934" s="2"/>
      <c r="K934" s="2"/>
    </row>
    <row r="935" spans="1:11" ht="20.100000000000001" customHeight="1" x14ac:dyDescent="0.25">
      <c r="A935" s="6"/>
      <c r="B935" s="5"/>
      <c r="C935" s="2"/>
      <c r="D935" s="2"/>
      <c r="E935" s="2"/>
      <c r="F935" s="4"/>
      <c r="G935" s="4"/>
      <c r="H935" s="4" t="str">
        <f t="shared" si="50"/>
        <v/>
      </c>
      <c r="I935" s="3" t="str">
        <f t="shared" si="51"/>
        <v/>
      </c>
      <c r="J935" s="2"/>
      <c r="K935" s="2"/>
    </row>
    <row r="936" spans="1:11" ht="20.100000000000001" customHeight="1" x14ac:dyDescent="0.25">
      <c r="A936" s="6"/>
      <c r="B936" s="5"/>
      <c r="C936" s="2"/>
      <c r="D936" s="2"/>
      <c r="E936" s="2"/>
      <c r="F936" s="4"/>
      <c r="G936" s="4"/>
      <c r="H936" s="4" t="str">
        <f t="shared" si="50"/>
        <v/>
      </c>
      <c r="I936" s="3" t="str">
        <f t="shared" si="51"/>
        <v/>
      </c>
      <c r="J936" s="2"/>
      <c r="K936" s="2"/>
    </row>
    <row r="937" spans="1:11" ht="20.100000000000001" customHeight="1" x14ac:dyDescent="0.25">
      <c r="A937" s="6"/>
      <c r="B937" s="5"/>
      <c r="C937" s="2"/>
      <c r="D937" s="2"/>
      <c r="E937" s="2"/>
      <c r="F937" s="4"/>
      <c r="G937" s="4"/>
      <c r="H937" s="4" t="str">
        <f t="shared" si="50"/>
        <v/>
      </c>
      <c r="I937" s="3" t="str">
        <f t="shared" si="51"/>
        <v/>
      </c>
      <c r="J937" s="2"/>
      <c r="K937" s="2"/>
    </row>
    <row r="938" spans="1:11" ht="20.100000000000001" customHeight="1" x14ac:dyDescent="0.25">
      <c r="A938" s="6"/>
      <c r="B938" s="5"/>
      <c r="C938" s="2"/>
      <c r="D938" s="2"/>
      <c r="E938" s="2"/>
      <c r="F938" s="4"/>
      <c r="G938" s="4"/>
      <c r="H938" s="4" t="str">
        <f t="shared" si="50"/>
        <v/>
      </c>
      <c r="I938" s="3" t="str">
        <f t="shared" si="51"/>
        <v/>
      </c>
      <c r="J938" s="2"/>
      <c r="K938" s="2"/>
    </row>
    <row r="939" spans="1:11" ht="20.100000000000001" customHeight="1" x14ac:dyDescent="0.25">
      <c r="A939" s="6"/>
      <c r="B939" s="5"/>
      <c r="C939" s="2"/>
      <c r="D939" s="2"/>
      <c r="E939" s="2"/>
      <c r="F939" s="4"/>
      <c r="G939" s="4"/>
      <c r="H939" s="4" t="str">
        <f t="shared" si="50"/>
        <v/>
      </c>
      <c r="I939" s="3" t="str">
        <f t="shared" si="51"/>
        <v/>
      </c>
      <c r="J939" s="2"/>
      <c r="K939" s="2"/>
    </row>
    <row r="940" spans="1:11" ht="20.100000000000001" customHeight="1" x14ac:dyDescent="0.25">
      <c r="A940" s="6"/>
      <c r="B940" s="5"/>
      <c r="C940" s="2"/>
      <c r="D940" s="2"/>
      <c r="E940" s="2"/>
      <c r="F940" s="4"/>
      <c r="G940" s="4"/>
      <c r="H940" s="4" t="str">
        <f t="shared" si="50"/>
        <v/>
      </c>
      <c r="I940" s="3" t="str">
        <f t="shared" si="51"/>
        <v/>
      </c>
      <c r="J940" s="2"/>
      <c r="K940" s="2"/>
    </row>
    <row r="941" spans="1:11" ht="20.100000000000001" customHeight="1" x14ac:dyDescent="0.25">
      <c r="A941" s="6"/>
      <c r="B941" s="5"/>
      <c r="C941" s="2"/>
      <c r="D941" s="2"/>
      <c r="E941" s="2"/>
      <c r="F941" s="4"/>
      <c r="G941" s="4"/>
      <c r="H941" s="4" t="str">
        <f t="shared" si="50"/>
        <v/>
      </c>
      <c r="I941" s="3" t="str">
        <f t="shared" si="51"/>
        <v/>
      </c>
      <c r="J941" s="2"/>
      <c r="K941" s="2"/>
    </row>
    <row r="942" spans="1:11" ht="20.100000000000001" customHeight="1" x14ac:dyDescent="0.25">
      <c r="A942" s="6"/>
      <c r="B942" s="5"/>
      <c r="C942" s="2"/>
      <c r="D942" s="2"/>
      <c r="E942" s="2"/>
      <c r="F942" s="4"/>
      <c r="G942" s="4"/>
      <c r="H942" s="4" t="str">
        <f t="shared" si="50"/>
        <v/>
      </c>
      <c r="I942" s="3" t="str">
        <f t="shared" si="51"/>
        <v/>
      </c>
      <c r="J942" s="2"/>
      <c r="K942" s="2"/>
    </row>
    <row r="943" spans="1:11" ht="20.100000000000001" customHeight="1" x14ac:dyDescent="0.25">
      <c r="A943" s="6"/>
      <c r="B943" s="5"/>
      <c r="C943" s="2"/>
      <c r="D943" s="2"/>
      <c r="E943" s="2"/>
      <c r="F943" s="4"/>
      <c r="G943" s="4"/>
      <c r="H943" s="4" t="str">
        <f t="shared" si="50"/>
        <v/>
      </c>
      <c r="I943" s="3" t="str">
        <f t="shared" si="51"/>
        <v/>
      </c>
      <c r="J943" s="2"/>
      <c r="K943" s="2"/>
    </row>
    <row r="944" spans="1:11" ht="20.100000000000001" customHeight="1" x14ac:dyDescent="0.25">
      <c r="A944" s="6"/>
      <c r="B944" s="5"/>
      <c r="C944" s="2"/>
      <c r="D944" s="2"/>
      <c r="E944" s="2"/>
      <c r="F944" s="4"/>
      <c r="G944" s="4"/>
      <c r="H944" s="4" t="str">
        <f t="shared" si="50"/>
        <v/>
      </c>
      <c r="I944" s="3" t="str">
        <f t="shared" si="51"/>
        <v/>
      </c>
      <c r="J944" s="2"/>
      <c r="K944" s="2"/>
    </row>
    <row r="945" spans="1:11" ht="20.100000000000001" customHeight="1" x14ac:dyDescent="0.25">
      <c r="A945" s="6"/>
      <c r="B945" s="5"/>
      <c r="C945" s="2"/>
      <c r="D945" s="2"/>
      <c r="E945" s="2"/>
      <c r="F945" s="4"/>
      <c r="G945" s="4"/>
      <c r="H945" s="4" t="str">
        <f t="shared" si="50"/>
        <v/>
      </c>
      <c r="I945" s="3" t="str">
        <f t="shared" si="51"/>
        <v/>
      </c>
      <c r="J945" s="2"/>
      <c r="K945" s="2"/>
    </row>
    <row r="946" spans="1:11" ht="20.100000000000001" customHeight="1" x14ac:dyDescent="0.25">
      <c r="A946" s="6"/>
      <c r="B946" s="5"/>
      <c r="C946" s="2"/>
      <c r="D946" s="2"/>
      <c r="E946" s="2"/>
      <c r="F946" s="4"/>
      <c r="G946" s="4"/>
      <c r="H946" s="4" t="str">
        <f t="shared" si="50"/>
        <v/>
      </c>
      <c r="I946" s="3" t="str">
        <f t="shared" si="51"/>
        <v/>
      </c>
      <c r="J946" s="2"/>
      <c r="K946" s="2"/>
    </row>
    <row r="947" spans="1:11" ht="20.100000000000001" customHeight="1" x14ac:dyDescent="0.25">
      <c r="A947" s="6"/>
      <c r="B947" s="5"/>
      <c r="C947" s="2"/>
      <c r="D947" s="2"/>
      <c r="E947" s="2"/>
      <c r="F947" s="4"/>
      <c r="G947" s="4"/>
      <c r="H947" s="4" t="str">
        <f t="shared" si="50"/>
        <v/>
      </c>
      <c r="I947" s="3" t="str">
        <f t="shared" si="51"/>
        <v/>
      </c>
      <c r="J947" s="2"/>
      <c r="K947" s="2"/>
    </row>
    <row r="948" spans="1:11" ht="20.100000000000001" customHeight="1" x14ac:dyDescent="0.25">
      <c r="A948" s="6"/>
      <c r="B948" s="5"/>
      <c r="C948" s="2"/>
      <c r="D948" s="2"/>
      <c r="E948" s="2"/>
      <c r="F948" s="4"/>
      <c r="G948" s="4"/>
      <c r="H948" s="4" t="str">
        <f t="shared" ref="H948:H1000" si="52">IF(G948="","",G948+365)</f>
        <v/>
      </c>
      <c r="I948" s="3" t="str">
        <f t="shared" ref="I948:I1000" si="53">IF(G948="","",H948-$A$2)</f>
        <v/>
      </c>
      <c r="J948" s="2"/>
      <c r="K948" s="2"/>
    </row>
    <row r="949" spans="1:11" ht="20.100000000000001" customHeight="1" x14ac:dyDescent="0.25">
      <c r="A949" s="6"/>
      <c r="B949" s="5"/>
      <c r="C949" s="2"/>
      <c r="D949" s="2"/>
      <c r="E949" s="2"/>
      <c r="F949" s="4"/>
      <c r="G949" s="4"/>
      <c r="H949" s="4" t="str">
        <f t="shared" si="52"/>
        <v/>
      </c>
      <c r="I949" s="3" t="str">
        <f t="shared" si="53"/>
        <v/>
      </c>
      <c r="J949" s="2"/>
      <c r="K949" s="2"/>
    </row>
    <row r="950" spans="1:11" ht="20.100000000000001" customHeight="1" x14ac:dyDescent="0.25">
      <c r="A950" s="6"/>
      <c r="B950" s="5"/>
      <c r="C950" s="2"/>
      <c r="D950" s="2"/>
      <c r="E950" s="2"/>
      <c r="F950" s="4"/>
      <c r="G950" s="4"/>
      <c r="H950" s="4" t="str">
        <f t="shared" si="52"/>
        <v/>
      </c>
      <c r="I950" s="3" t="str">
        <f t="shared" si="53"/>
        <v/>
      </c>
      <c r="J950" s="2"/>
      <c r="K950" s="2"/>
    </row>
    <row r="951" spans="1:11" ht="20.100000000000001" customHeight="1" x14ac:dyDescent="0.25">
      <c r="A951" s="6"/>
      <c r="B951" s="5"/>
      <c r="C951" s="2"/>
      <c r="D951" s="2"/>
      <c r="E951" s="2"/>
      <c r="F951" s="4"/>
      <c r="G951" s="4"/>
      <c r="H951" s="4" t="str">
        <f t="shared" si="52"/>
        <v/>
      </c>
      <c r="I951" s="3" t="str">
        <f t="shared" si="53"/>
        <v/>
      </c>
      <c r="J951" s="2"/>
      <c r="K951" s="2"/>
    </row>
    <row r="952" spans="1:11" ht="20.100000000000001" customHeight="1" x14ac:dyDescent="0.25">
      <c r="A952" s="6"/>
      <c r="B952" s="5"/>
      <c r="C952" s="2"/>
      <c r="D952" s="2"/>
      <c r="E952" s="2"/>
      <c r="F952" s="4"/>
      <c r="G952" s="4"/>
      <c r="H952" s="4" t="str">
        <f t="shared" si="52"/>
        <v/>
      </c>
      <c r="I952" s="3" t="str">
        <f t="shared" si="53"/>
        <v/>
      </c>
      <c r="J952" s="2"/>
      <c r="K952" s="2"/>
    </row>
    <row r="953" spans="1:11" ht="20.100000000000001" customHeight="1" x14ac:dyDescent="0.25">
      <c r="A953" s="6"/>
      <c r="B953" s="5"/>
      <c r="C953" s="2"/>
      <c r="D953" s="2"/>
      <c r="E953" s="2"/>
      <c r="F953" s="4"/>
      <c r="G953" s="4"/>
      <c r="H953" s="4" t="str">
        <f t="shared" si="52"/>
        <v/>
      </c>
      <c r="I953" s="3" t="str">
        <f t="shared" si="53"/>
        <v/>
      </c>
      <c r="J953" s="2"/>
      <c r="K953" s="2"/>
    </row>
    <row r="954" spans="1:11" ht="20.100000000000001" customHeight="1" x14ac:dyDescent="0.25">
      <c r="A954" s="6"/>
      <c r="B954" s="5"/>
      <c r="C954" s="2"/>
      <c r="D954" s="2"/>
      <c r="E954" s="2"/>
      <c r="F954" s="4"/>
      <c r="G954" s="4"/>
      <c r="H954" s="4" t="str">
        <f t="shared" si="52"/>
        <v/>
      </c>
      <c r="I954" s="3" t="str">
        <f t="shared" si="53"/>
        <v/>
      </c>
      <c r="J954" s="2"/>
      <c r="K954" s="2"/>
    </row>
    <row r="955" spans="1:11" ht="20.100000000000001" customHeight="1" x14ac:dyDescent="0.25">
      <c r="A955" s="6"/>
      <c r="B955" s="5"/>
      <c r="C955" s="2"/>
      <c r="D955" s="2"/>
      <c r="E955" s="2"/>
      <c r="F955" s="4"/>
      <c r="G955" s="4"/>
      <c r="H955" s="4" t="str">
        <f t="shared" si="52"/>
        <v/>
      </c>
      <c r="I955" s="3" t="str">
        <f t="shared" si="53"/>
        <v/>
      </c>
      <c r="J955" s="2"/>
      <c r="K955" s="2"/>
    </row>
    <row r="956" spans="1:11" ht="20.100000000000001" customHeight="1" x14ac:dyDescent="0.25">
      <c r="A956" s="6"/>
      <c r="B956" s="5"/>
      <c r="C956" s="2"/>
      <c r="D956" s="2"/>
      <c r="E956" s="2"/>
      <c r="F956" s="4"/>
      <c r="G956" s="4"/>
      <c r="H956" s="4" t="str">
        <f t="shared" si="52"/>
        <v/>
      </c>
      <c r="I956" s="3" t="str">
        <f t="shared" si="53"/>
        <v/>
      </c>
      <c r="J956" s="2"/>
      <c r="K956" s="2"/>
    </row>
    <row r="957" spans="1:11" ht="20.100000000000001" customHeight="1" x14ac:dyDescent="0.25">
      <c r="A957" s="6"/>
      <c r="B957" s="5"/>
      <c r="C957" s="2"/>
      <c r="D957" s="2"/>
      <c r="E957" s="2"/>
      <c r="F957" s="4"/>
      <c r="G957" s="4"/>
      <c r="H957" s="4" t="str">
        <f t="shared" si="52"/>
        <v/>
      </c>
      <c r="I957" s="3" t="str">
        <f t="shared" si="53"/>
        <v/>
      </c>
      <c r="J957" s="2"/>
      <c r="K957" s="2"/>
    </row>
    <row r="958" spans="1:11" ht="20.100000000000001" customHeight="1" x14ac:dyDescent="0.25">
      <c r="A958" s="6"/>
      <c r="B958" s="5"/>
      <c r="C958" s="2"/>
      <c r="D958" s="2"/>
      <c r="E958" s="2"/>
      <c r="F958" s="4"/>
      <c r="G958" s="4"/>
      <c r="H958" s="4" t="str">
        <f t="shared" si="52"/>
        <v/>
      </c>
      <c r="I958" s="3" t="str">
        <f t="shared" si="53"/>
        <v/>
      </c>
      <c r="J958" s="2"/>
      <c r="K958" s="2"/>
    </row>
    <row r="959" spans="1:11" ht="20.100000000000001" customHeight="1" x14ac:dyDescent="0.25">
      <c r="A959" s="6"/>
      <c r="B959" s="5"/>
      <c r="C959" s="2"/>
      <c r="D959" s="2"/>
      <c r="E959" s="2"/>
      <c r="F959" s="4"/>
      <c r="G959" s="4"/>
      <c r="H959" s="4" t="str">
        <f t="shared" si="52"/>
        <v/>
      </c>
      <c r="I959" s="3" t="str">
        <f t="shared" si="53"/>
        <v/>
      </c>
      <c r="J959" s="2"/>
      <c r="K959" s="2"/>
    </row>
    <row r="960" spans="1:11" ht="20.100000000000001" customHeight="1" x14ac:dyDescent="0.25">
      <c r="A960" s="6"/>
      <c r="B960" s="5"/>
      <c r="C960" s="2"/>
      <c r="D960" s="2"/>
      <c r="E960" s="2"/>
      <c r="F960" s="4"/>
      <c r="G960" s="4"/>
      <c r="H960" s="4" t="str">
        <f t="shared" si="52"/>
        <v/>
      </c>
      <c r="I960" s="3" t="str">
        <f t="shared" si="53"/>
        <v/>
      </c>
      <c r="J960" s="2"/>
      <c r="K960" s="2"/>
    </row>
    <row r="961" spans="1:11" ht="20.100000000000001" customHeight="1" x14ac:dyDescent="0.25">
      <c r="A961" s="6"/>
      <c r="B961" s="5"/>
      <c r="C961" s="2"/>
      <c r="D961" s="2"/>
      <c r="E961" s="2"/>
      <c r="F961" s="4"/>
      <c r="G961" s="4"/>
      <c r="H961" s="4" t="str">
        <f t="shared" si="52"/>
        <v/>
      </c>
      <c r="I961" s="3" t="str">
        <f t="shared" si="53"/>
        <v/>
      </c>
      <c r="J961" s="2"/>
      <c r="K961" s="2"/>
    </row>
    <row r="962" spans="1:11" ht="20.100000000000001" customHeight="1" x14ac:dyDescent="0.25">
      <c r="A962" s="6"/>
      <c r="B962" s="5"/>
      <c r="C962" s="2"/>
      <c r="D962" s="2"/>
      <c r="E962" s="2"/>
      <c r="F962" s="4"/>
      <c r="G962" s="4"/>
      <c r="H962" s="4" t="str">
        <f t="shared" si="52"/>
        <v/>
      </c>
      <c r="I962" s="3" t="str">
        <f t="shared" si="53"/>
        <v/>
      </c>
      <c r="J962" s="2"/>
      <c r="K962" s="2"/>
    </row>
    <row r="963" spans="1:11" ht="20.100000000000001" customHeight="1" x14ac:dyDescent="0.25">
      <c r="A963" s="6"/>
      <c r="B963" s="5"/>
      <c r="C963" s="2"/>
      <c r="D963" s="2"/>
      <c r="E963" s="2"/>
      <c r="F963" s="4"/>
      <c r="G963" s="4"/>
      <c r="H963" s="4" t="str">
        <f t="shared" si="52"/>
        <v/>
      </c>
      <c r="I963" s="3" t="str">
        <f t="shared" si="53"/>
        <v/>
      </c>
      <c r="J963" s="2"/>
      <c r="K963" s="2"/>
    </row>
    <row r="964" spans="1:11" ht="20.100000000000001" customHeight="1" x14ac:dyDescent="0.25">
      <c r="A964" s="6"/>
      <c r="B964" s="5"/>
      <c r="C964" s="2"/>
      <c r="D964" s="2"/>
      <c r="E964" s="2"/>
      <c r="F964" s="4"/>
      <c r="G964" s="4"/>
      <c r="H964" s="4" t="str">
        <f t="shared" si="52"/>
        <v/>
      </c>
      <c r="I964" s="3" t="str">
        <f t="shared" si="53"/>
        <v/>
      </c>
      <c r="J964" s="2"/>
      <c r="K964" s="2"/>
    </row>
    <row r="965" spans="1:11" ht="20.100000000000001" customHeight="1" x14ac:dyDescent="0.25">
      <c r="A965" s="6"/>
      <c r="B965" s="5"/>
      <c r="C965" s="2"/>
      <c r="D965" s="2"/>
      <c r="E965" s="2"/>
      <c r="F965" s="4"/>
      <c r="G965" s="4"/>
      <c r="H965" s="4" t="str">
        <f t="shared" si="52"/>
        <v/>
      </c>
      <c r="I965" s="3" t="str">
        <f t="shared" si="53"/>
        <v/>
      </c>
      <c r="J965" s="2"/>
      <c r="K965" s="2"/>
    </row>
    <row r="966" spans="1:11" ht="20.100000000000001" customHeight="1" x14ac:dyDescent="0.25">
      <c r="A966" s="6"/>
      <c r="B966" s="5"/>
      <c r="C966" s="2"/>
      <c r="D966" s="2"/>
      <c r="E966" s="2"/>
      <c r="F966" s="4"/>
      <c r="G966" s="4"/>
      <c r="H966" s="4" t="str">
        <f t="shared" si="52"/>
        <v/>
      </c>
      <c r="I966" s="3" t="str">
        <f t="shared" si="53"/>
        <v/>
      </c>
      <c r="J966" s="2"/>
      <c r="K966" s="2"/>
    </row>
    <row r="967" spans="1:11" ht="20.100000000000001" customHeight="1" x14ac:dyDescent="0.25">
      <c r="A967" s="6"/>
      <c r="B967" s="5"/>
      <c r="C967" s="2"/>
      <c r="D967" s="2"/>
      <c r="E967" s="2"/>
      <c r="F967" s="4"/>
      <c r="G967" s="4"/>
      <c r="H967" s="4" t="str">
        <f t="shared" si="52"/>
        <v/>
      </c>
      <c r="I967" s="3" t="str">
        <f t="shared" si="53"/>
        <v/>
      </c>
      <c r="J967" s="2"/>
      <c r="K967" s="2"/>
    </row>
    <row r="968" spans="1:11" ht="20.100000000000001" customHeight="1" x14ac:dyDescent="0.25">
      <c r="A968" s="6"/>
      <c r="B968" s="5"/>
      <c r="C968" s="2"/>
      <c r="D968" s="2"/>
      <c r="E968" s="2"/>
      <c r="F968" s="4"/>
      <c r="G968" s="4"/>
      <c r="H968" s="4" t="str">
        <f t="shared" si="52"/>
        <v/>
      </c>
      <c r="I968" s="3" t="str">
        <f t="shared" si="53"/>
        <v/>
      </c>
      <c r="J968" s="2"/>
      <c r="K968" s="2"/>
    </row>
    <row r="969" spans="1:11" ht="20.100000000000001" customHeight="1" x14ac:dyDescent="0.25">
      <c r="A969" s="6"/>
      <c r="B969" s="5"/>
      <c r="C969" s="2"/>
      <c r="D969" s="2"/>
      <c r="E969" s="2"/>
      <c r="F969" s="4"/>
      <c r="G969" s="4"/>
      <c r="H969" s="4" t="str">
        <f t="shared" si="52"/>
        <v/>
      </c>
      <c r="I969" s="3" t="str">
        <f t="shared" si="53"/>
        <v/>
      </c>
      <c r="J969" s="2"/>
      <c r="K969" s="2"/>
    </row>
    <row r="970" spans="1:11" ht="20.100000000000001" customHeight="1" x14ac:dyDescent="0.25">
      <c r="A970" s="6"/>
      <c r="B970" s="5"/>
      <c r="C970" s="2"/>
      <c r="D970" s="2"/>
      <c r="E970" s="2"/>
      <c r="F970" s="4"/>
      <c r="G970" s="4"/>
      <c r="H970" s="4" t="str">
        <f t="shared" si="52"/>
        <v/>
      </c>
      <c r="I970" s="3" t="str">
        <f t="shared" si="53"/>
        <v/>
      </c>
      <c r="J970" s="2"/>
      <c r="K970" s="2"/>
    </row>
    <row r="971" spans="1:11" ht="20.100000000000001" customHeight="1" x14ac:dyDescent="0.25">
      <c r="A971" s="6"/>
      <c r="B971" s="5"/>
      <c r="C971" s="2"/>
      <c r="D971" s="2"/>
      <c r="E971" s="2"/>
      <c r="F971" s="4"/>
      <c r="G971" s="4"/>
      <c r="H971" s="4" t="str">
        <f t="shared" si="52"/>
        <v/>
      </c>
      <c r="I971" s="3" t="str">
        <f t="shared" si="53"/>
        <v/>
      </c>
      <c r="J971" s="2"/>
      <c r="K971" s="2"/>
    </row>
    <row r="972" spans="1:11" ht="20.100000000000001" customHeight="1" x14ac:dyDescent="0.25">
      <c r="A972" s="6"/>
      <c r="B972" s="5"/>
      <c r="C972" s="2"/>
      <c r="D972" s="2"/>
      <c r="E972" s="2"/>
      <c r="F972" s="4"/>
      <c r="G972" s="4"/>
      <c r="H972" s="4" t="str">
        <f t="shared" si="52"/>
        <v/>
      </c>
      <c r="I972" s="3" t="str">
        <f t="shared" si="53"/>
        <v/>
      </c>
      <c r="J972" s="2"/>
      <c r="K972" s="2"/>
    </row>
    <row r="973" spans="1:11" ht="20.100000000000001" customHeight="1" x14ac:dyDescent="0.25">
      <c r="A973" s="6"/>
      <c r="B973" s="5"/>
      <c r="C973" s="2"/>
      <c r="D973" s="2"/>
      <c r="E973" s="2"/>
      <c r="F973" s="4"/>
      <c r="G973" s="4"/>
      <c r="H973" s="4" t="str">
        <f t="shared" si="52"/>
        <v/>
      </c>
      <c r="I973" s="3" t="str">
        <f t="shared" si="53"/>
        <v/>
      </c>
      <c r="J973" s="2"/>
      <c r="K973" s="2"/>
    </row>
    <row r="974" spans="1:11" ht="20.100000000000001" customHeight="1" x14ac:dyDescent="0.25">
      <c r="A974" s="6"/>
      <c r="B974" s="5"/>
      <c r="C974" s="2"/>
      <c r="D974" s="2"/>
      <c r="E974" s="2"/>
      <c r="F974" s="4"/>
      <c r="G974" s="4"/>
      <c r="H974" s="4" t="str">
        <f t="shared" si="52"/>
        <v/>
      </c>
      <c r="I974" s="3" t="str">
        <f t="shared" si="53"/>
        <v/>
      </c>
      <c r="J974" s="2"/>
      <c r="K974" s="2"/>
    </row>
    <row r="975" spans="1:11" ht="20.100000000000001" customHeight="1" x14ac:dyDescent="0.25">
      <c r="A975" s="6"/>
      <c r="B975" s="5"/>
      <c r="C975" s="2"/>
      <c r="D975" s="2"/>
      <c r="E975" s="2"/>
      <c r="F975" s="4"/>
      <c r="G975" s="4"/>
      <c r="H975" s="4" t="str">
        <f t="shared" si="52"/>
        <v/>
      </c>
      <c r="I975" s="3" t="str">
        <f t="shared" si="53"/>
        <v/>
      </c>
      <c r="J975" s="2"/>
      <c r="K975" s="2"/>
    </row>
    <row r="976" spans="1:11" ht="20.100000000000001" customHeight="1" x14ac:dyDescent="0.25">
      <c r="A976" s="6"/>
      <c r="B976" s="5"/>
      <c r="C976" s="2"/>
      <c r="D976" s="2"/>
      <c r="E976" s="2"/>
      <c r="F976" s="4"/>
      <c r="G976" s="4"/>
      <c r="H976" s="4" t="str">
        <f t="shared" si="52"/>
        <v/>
      </c>
      <c r="I976" s="3" t="str">
        <f t="shared" si="53"/>
        <v/>
      </c>
      <c r="J976" s="2"/>
      <c r="K976" s="2"/>
    </row>
    <row r="977" spans="1:11" ht="20.100000000000001" customHeight="1" x14ac:dyDescent="0.25">
      <c r="A977" s="6"/>
      <c r="B977" s="5"/>
      <c r="C977" s="2"/>
      <c r="D977" s="2"/>
      <c r="E977" s="2"/>
      <c r="F977" s="4"/>
      <c r="G977" s="4"/>
      <c r="H977" s="4" t="str">
        <f t="shared" si="52"/>
        <v/>
      </c>
      <c r="I977" s="3" t="str">
        <f t="shared" si="53"/>
        <v/>
      </c>
      <c r="J977" s="2"/>
      <c r="K977" s="2"/>
    </row>
    <row r="978" spans="1:11" ht="20.100000000000001" customHeight="1" x14ac:dyDescent="0.25">
      <c r="A978" s="6"/>
      <c r="B978" s="5"/>
      <c r="C978" s="2"/>
      <c r="D978" s="2"/>
      <c r="E978" s="2"/>
      <c r="F978" s="4"/>
      <c r="G978" s="4"/>
      <c r="H978" s="4" t="str">
        <f t="shared" si="52"/>
        <v/>
      </c>
      <c r="I978" s="3" t="str">
        <f t="shared" si="53"/>
        <v/>
      </c>
      <c r="J978" s="2"/>
      <c r="K978" s="2"/>
    </row>
    <row r="979" spans="1:11" ht="20.100000000000001" customHeight="1" x14ac:dyDescent="0.25">
      <c r="A979" s="6"/>
      <c r="B979" s="5"/>
      <c r="C979" s="2"/>
      <c r="D979" s="2"/>
      <c r="E979" s="2"/>
      <c r="F979" s="4"/>
      <c r="G979" s="4"/>
      <c r="H979" s="4" t="str">
        <f t="shared" si="52"/>
        <v/>
      </c>
      <c r="I979" s="3" t="str">
        <f t="shared" si="53"/>
        <v/>
      </c>
      <c r="J979" s="2"/>
      <c r="K979" s="2"/>
    </row>
    <row r="980" spans="1:11" ht="20.100000000000001" customHeight="1" x14ac:dyDescent="0.25">
      <c r="A980" s="6"/>
      <c r="B980" s="5"/>
      <c r="C980" s="2"/>
      <c r="D980" s="2"/>
      <c r="E980" s="2"/>
      <c r="F980" s="4"/>
      <c r="G980" s="4"/>
      <c r="H980" s="4" t="str">
        <f t="shared" si="52"/>
        <v/>
      </c>
      <c r="I980" s="3" t="str">
        <f t="shared" si="53"/>
        <v/>
      </c>
      <c r="J980" s="2"/>
      <c r="K980" s="2"/>
    </row>
    <row r="981" spans="1:11" ht="20.100000000000001" customHeight="1" x14ac:dyDescent="0.25">
      <c r="A981" s="6"/>
      <c r="B981" s="5"/>
      <c r="C981" s="2"/>
      <c r="D981" s="2"/>
      <c r="E981" s="2"/>
      <c r="F981" s="4"/>
      <c r="G981" s="4"/>
      <c r="H981" s="4" t="str">
        <f t="shared" si="52"/>
        <v/>
      </c>
      <c r="I981" s="3" t="str">
        <f t="shared" si="53"/>
        <v/>
      </c>
      <c r="J981" s="2"/>
      <c r="K981" s="2"/>
    </row>
    <row r="982" spans="1:11" ht="20.100000000000001" customHeight="1" x14ac:dyDescent="0.25">
      <c r="A982" s="6"/>
      <c r="B982" s="5"/>
      <c r="C982" s="2"/>
      <c r="D982" s="2"/>
      <c r="E982" s="2"/>
      <c r="F982" s="4"/>
      <c r="G982" s="4"/>
      <c r="H982" s="4" t="str">
        <f t="shared" si="52"/>
        <v/>
      </c>
      <c r="I982" s="3" t="str">
        <f t="shared" si="53"/>
        <v/>
      </c>
      <c r="J982" s="2"/>
      <c r="K982" s="2"/>
    </row>
    <row r="983" spans="1:11" ht="20.100000000000001" customHeight="1" x14ac:dyDescent="0.25">
      <c r="A983" s="6"/>
      <c r="B983" s="5"/>
      <c r="C983" s="2"/>
      <c r="D983" s="2"/>
      <c r="E983" s="2"/>
      <c r="F983" s="4"/>
      <c r="G983" s="4"/>
      <c r="H983" s="4" t="str">
        <f t="shared" si="52"/>
        <v/>
      </c>
      <c r="I983" s="3" t="str">
        <f t="shared" si="53"/>
        <v/>
      </c>
      <c r="J983" s="2"/>
      <c r="K983" s="2"/>
    </row>
    <row r="984" spans="1:11" ht="20.100000000000001" customHeight="1" x14ac:dyDescent="0.25">
      <c r="A984" s="6"/>
      <c r="B984" s="5"/>
      <c r="C984" s="2"/>
      <c r="D984" s="2"/>
      <c r="E984" s="2"/>
      <c r="F984" s="4"/>
      <c r="G984" s="4"/>
      <c r="H984" s="4" t="str">
        <f t="shared" si="52"/>
        <v/>
      </c>
      <c r="I984" s="3" t="str">
        <f t="shared" si="53"/>
        <v/>
      </c>
      <c r="J984" s="2"/>
      <c r="K984" s="2"/>
    </row>
    <row r="985" spans="1:11" ht="20.100000000000001" customHeight="1" x14ac:dyDescent="0.25">
      <c r="A985" s="6"/>
      <c r="B985" s="5"/>
      <c r="C985" s="2"/>
      <c r="D985" s="2"/>
      <c r="E985" s="2"/>
      <c r="F985" s="4"/>
      <c r="G985" s="4"/>
      <c r="H985" s="4" t="str">
        <f t="shared" si="52"/>
        <v/>
      </c>
      <c r="I985" s="3" t="str">
        <f t="shared" si="53"/>
        <v/>
      </c>
      <c r="J985" s="2"/>
      <c r="K985" s="2"/>
    </row>
    <row r="986" spans="1:11" ht="20.100000000000001" customHeight="1" x14ac:dyDescent="0.25">
      <c r="A986" s="6"/>
      <c r="B986" s="5"/>
      <c r="C986" s="2"/>
      <c r="D986" s="2"/>
      <c r="E986" s="2"/>
      <c r="F986" s="4"/>
      <c r="G986" s="4"/>
      <c r="H986" s="4" t="str">
        <f t="shared" si="52"/>
        <v/>
      </c>
      <c r="I986" s="3" t="str">
        <f t="shared" si="53"/>
        <v/>
      </c>
      <c r="J986" s="2"/>
      <c r="K986" s="2"/>
    </row>
    <row r="987" spans="1:11" ht="20.100000000000001" customHeight="1" x14ac:dyDescent="0.25">
      <c r="A987" s="6"/>
      <c r="B987" s="5"/>
      <c r="C987" s="2"/>
      <c r="D987" s="2"/>
      <c r="E987" s="2"/>
      <c r="F987" s="4"/>
      <c r="G987" s="4"/>
      <c r="H987" s="4" t="str">
        <f t="shared" si="52"/>
        <v/>
      </c>
      <c r="I987" s="3" t="str">
        <f t="shared" si="53"/>
        <v/>
      </c>
      <c r="J987" s="2"/>
      <c r="K987" s="2"/>
    </row>
    <row r="988" spans="1:11" ht="20.100000000000001" customHeight="1" x14ac:dyDescent="0.25">
      <c r="A988" s="6"/>
      <c r="B988" s="5"/>
      <c r="C988" s="2"/>
      <c r="D988" s="2"/>
      <c r="E988" s="2"/>
      <c r="F988" s="4"/>
      <c r="G988" s="4"/>
      <c r="H988" s="4" t="str">
        <f t="shared" si="52"/>
        <v/>
      </c>
      <c r="I988" s="3" t="str">
        <f t="shared" si="53"/>
        <v/>
      </c>
      <c r="J988" s="2"/>
      <c r="K988" s="2"/>
    </row>
    <row r="989" spans="1:11" ht="20.100000000000001" customHeight="1" x14ac:dyDescent="0.25">
      <c r="A989" s="6"/>
      <c r="B989" s="5"/>
      <c r="C989" s="2"/>
      <c r="D989" s="2"/>
      <c r="E989" s="2"/>
      <c r="F989" s="4"/>
      <c r="G989" s="4"/>
      <c r="H989" s="4" t="str">
        <f t="shared" si="52"/>
        <v/>
      </c>
      <c r="I989" s="3" t="str">
        <f t="shared" si="53"/>
        <v/>
      </c>
      <c r="J989" s="2"/>
      <c r="K989" s="2"/>
    </row>
    <row r="990" spans="1:11" ht="20.100000000000001" customHeight="1" x14ac:dyDescent="0.25">
      <c r="A990" s="6"/>
      <c r="B990" s="5"/>
      <c r="C990" s="2"/>
      <c r="D990" s="2"/>
      <c r="E990" s="2"/>
      <c r="F990" s="4"/>
      <c r="G990" s="4"/>
      <c r="H990" s="4" t="str">
        <f t="shared" si="52"/>
        <v/>
      </c>
      <c r="I990" s="3" t="str">
        <f t="shared" si="53"/>
        <v/>
      </c>
      <c r="J990" s="2"/>
      <c r="K990" s="2"/>
    </row>
    <row r="991" spans="1:11" ht="20.100000000000001" customHeight="1" x14ac:dyDescent="0.25">
      <c r="A991" s="6"/>
      <c r="B991" s="5"/>
      <c r="C991" s="2"/>
      <c r="D991" s="2"/>
      <c r="E991" s="2"/>
      <c r="F991" s="4"/>
      <c r="G991" s="4"/>
      <c r="H991" s="4" t="str">
        <f t="shared" si="52"/>
        <v/>
      </c>
      <c r="I991" s="3" t="str">
        <f t="shared" si="53"/>
        <v/>
      </c>
      <c r="J991" s="2"/>
      <c r="K991" s="2"/>
    </row>
    <row r="992" spans="1:11" ht="20.100000000000001" customHeight="1" x14ac:dyDescent="0.25">
      <c r="A992" s="6"/>
      <c r="B992" s="5"/>
      <c r="C992" s="2"/>
      <c r="D992" s="2"/>
      <c r="E992" s="2"/>
      <c r="F992" s="4"/>
      <c r="G992" s="4"/>
      <c r="H992" s="4" t="str">
        <f t="shared" si="52"/>
        <v/>
      </c>
      <c r="I992" s="3" t="str">
        <f t="shared" si="53"/>
        <v/>
      </c>
      <c r="J992" s="2"/>
      <c r="K992" s="2"/>
    </row>
    <row r="993" spans="1:11" ht="20.100000000000001" customHeight="1" x14ac:dyDescent="0.25">
      <c r="A993" s="6"/>
      <c r="B993" s="5"/>
      <c r="C993" s="2"/>
      <c r="D993" s="2"/>
      <c r="E993" s="2"/>
      <c r="F993" s="4"/>
      <c r="G993" s="4"/>
      <c r="H993" s="4" t="str">
        <f t="shared" si="52"/>
        <v/>
      </c>
      <c r="I993" s="3" t="str">
        <f t="shared" si="53"/>
        <v/>
      </c>
      <c r="J993" s="2"/>
      <c r="K993" s="2"/>
    </row>
    <row r="994" spans="1:11" ht="20.100000000000001" customHeight="1" x14ac:dyDescent="0.25">
      <c r="A994" s="6"/>
      <c r="B994" s="5"/>
      <c r="C994" s="2"/>
      <c r="D994" s="2"/>
      <c r="E994" s="2"/>
      <c r="F994" s="4"/>
      <c r="G994" s="4"/>
      <c r="H994" s="4" t="str">
        <f t="shared" si="52"/>
        <v/>
      </c>
      <c r="I994" s="3" t="str">
        <f t="shared" si="53"/>
        <v/>
      </c>
      <c r="J994" s="2"/>
      <c r="K994" s="2"/>
    </row>
    <row r="995" spans="1:11" ht="20.100000000000001" customHeight="1" x14ac:dyDescent="0.25">
      <c r="A995" s="6"/>
      <c r="B995" s="5"/>
      <c r="C995" s="2"/>
      <c r="D995" s="2"/>
      <c r="E995" s="2"/>
      <c r="F995" s="4"/>
      <c r="G995" s="4"/>
      <c r="H995" s="4" t="str">
        <f t="shared" si="52"/>
        <v/>
      </c>
      <c r="I995" s="3" t="str">
        <f t="shared" si="53"/>
        <v/>
      </c>
      <c r="J995" s="2"/>
      <c r="K995" s="2"/>
    </row>
    <row r="996" spans="1:11" ht="20.100000000000001" customHeight="1" x14ac:dyDescent="0.25">
      <c r="A996" s="6"/>
      <c r="B996" s="5"/>
      <c r="C996" s="2"/>
      <c r="D996" s="2"/>
      <c r="E996" s="2"/>
      <c r="F996" s="4"/>
      <c r="G996" s="4"/>
      <c r="H996" s="4" t="str">
        <f t="shared" si="52"/>
        <v/>
      </c>
      <c r="I996" s="3" t="str">
        <f t="shared" si="53"/>
        <v/>
      </c>
      <c r="J996" s="2"/>
      <c r="K996" s="2"/>
    </row>
    <row r="997" spans="1:11" ht="20.100000000000001" customHeight="1" x14ac:dyDescent="0.25">
      <c r="A997" s="6"/>
      <c r="B997" s="5"/>
      <c r="C997" s="2"/>
      <c r="D997" s="2"/>
      <c r="E997" s="2"/>
      <c r="F997" s="4"/>
      <c r="G997" s="4"/>
      <c r="H997" s="4" t="str">
        <f t="shared" si="52"/>
        <v/>
      </c>
      <c r="I997" s="3" t="str">
        <f t="shared" si="53"/>
        <v/>
      </c>
      <c r="J997" s="2"/>
      <c r="K997" s="2"/>
    </row>
    <row r="998" spans="1:11" ht="20.100000000000001" customHeight="1" x14ac:dyDescent="0.25">
      <c r="A998" s="6"/>
      <c r="B998" s="5"/>
      <c r="C998" s="2"/>
      <c r="D998" s="2"/>
      <c r="E998" s="2"/>
      <c r="F998" s="4"/>
      <c r="G998" s="4"/>
      <c r="H998" s="4" t="str">
        <f t="shared" si="52"/>
        <v/>
      </c>
      <c r="I998" s="3" t="str">
        <f t="shared" si="53"/>
        <v/>
      </c>
      <c r="J998" s="2"/>
      <c r="K998" s="2"/>
    </row>
    <row r="999" spans="1:11" ht="20.100000000000001" customHeight="1" x14ac:dyDescent="0.25">
      <c r="A999" s="6"/>
      <c r="B999" s="5"/>
      <c r="C999" s="2"/>
      <c r="D999" s="2"/>
      <c r="E999" s="2"/>
      <c r="F999" s="4"/>
      <c r="G999" s="4"/>
      <c r="H999" s="4" t="str">
        <f t="shared" si="52"/>
        <v/>
      </c>
      <c r="I999" s="3" t="str">
        <f t="shared" si="53"/>
        <v/>
      </c>
      <c r="J999" s="2"/>
      <c r="K999" s="2"/>
    </row>
    <row r="1000" spans="1:11" ht="20.100000000000001" customHeight="1" x14ac:dyDescent="0.25">
      <c r="A1000" s="6"/>
      <c r="B1000" s="5"/>
      <c r="C1000" s="2"/>
      <c r="D1000" s="2"/>
      <c r="E1000" s="2"/>
      <c r="F1000" s="4"/>
      <c r="G1000" s="4"/>
      <c r="H1000" s="4" t="str">
        <f t="shared" si="52"/>
        <v/>
      </c>
      <c r="I1000" s="3" t="str">
        <f t="shared" si="53"/>
        <v/>
      </c>
      <c r="J1000" s="2"/>
      <c r="K1000" s="2"/>
    </row>
  </sheetData>
  <autoFilter ref="A4:K1000"/>
  <mergeCells count="1">
    <mergeCell ref="D2:F2"/>
  </mergeCells>
  <conditionalFormatting sqref="I5:I326 I328:I582 I584:I1000">
    <cfRule type="cellIs" dxfId="4" priority="5" operator="lessThan">
      <formula>0</formula>
    </cfRule>
  </conditionalFormatting>
  <conditionalFormatting sqref="K5:K1000">
    <cfRule type="containsText" dxfId="3" priority="3" operator="containsText" text="TAK">
      <formula>NOT(ISERROR(SEARCH("TAK",K5)))</formula>
    </cfRule>
    <cfRule type="containsText" dxfId="2" priority="4" operator="containsText" text="NIE">
      <formula>NOT(ISERROR(SEARCH("NIE",K5)))</formula>
    </cfRule>
  </conditionalFormatting>
  <conditionalFormatting sqref="I327">
    <cfRule type="cellIs" dxfId="1" priority="2" operator="lessThan">
      <formula>0</formula>
    </cfRule>
  </conditionalFormatting>
  <conditionalFormatting sqref="I583">
    <cfRule type="cellIs" dxfId="0" priority="1" operator="lessThan">
      <formula>0</formula>
    </cfRule>
  </conditionalFormatting>
  <pageMargins left="0.25" right="0.25" top="0.75" bottom="0.75" header="0.3" footer="0.3"/>
  <pageSetup paperSize="9" scale="90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lista_zbiorcza_kluby</vt:lpstr>
      <vt:lpstr>lista_zbiorcza_konkurencje</vt:lpstr>
      <vt:lpstr>wyniki</vt:lpstr>
      <vt:lpstr>wykaz_konkurencji</vt:lpstr>
      <vt:lpstr>licencje</vt:lpstr>
      <vt:lpstr>lista_zbiorcza_kluby!Obszar_wydruku</vt:lpstr>
      <vt:lpstr>lista_zbiorcza_konkurencje!Obszar_wydruku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2021-10-22T04:54:25Z</cp:lastPrinted>
  <dcterms:created xsi:type="dcterms:W3CDTF">2021-09-13T09:38:28Z</dcterms:created>
  <dcterms:modified xsi:type="dcterms:W3CDTF">2021-10-22T04:54:29Z</dcterms:modified>
</cp:coreProperties>
</file>